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240" yWindow="105" windowWidth="14805" windowHeight="8010" activeTab="3"/>
  </bookViews>
  <sheets>
    <sheet name="MOTOR CYCLE ADVANCE   INTEREST" sheetId="1" r:id="rId1"/>
    <sheet name="MOTOR CYCLE ADVANCE INTEREST " sheetId="2" r:id="rId2"/>
    <sheet name="3.mca partly lumpsum partly..." sheetId="4" r:id="rId3"/>
    <sheet name="4. motor car advance interest" sheetId="3" r:id="rId4"/>
  </sheets>
  <definedNames>
    <definedName name="_xlnm.Print_Area" localSheetId="3">'4. motor car advance interest'!$A$1:$D$133</definedName>
    <definedName name="_xlnm.Print_Area" localSheetId="0">'MOTOR CYCLE ADVANCE   INTEREST'!$A$1:$D$58</definedName>
    <definedName name="_xlnm.Print_Area" localSheetId="1">'MOTOR CYCLE ADVANCE INTEREST '!$A$1:$E$77</definedName>
    <definedName name="_xlnm.Print_Titles" localSheetId="3">'4. motor car advance interest'!$6:$6</definedName>
    <definedName name="_xlnm.Print_Titles" localSheetId="0">'MOTOR CYCLE ADVANCE   INTEREST'!$6:$6</definedName>
    <definedName name="_xlnm.Print_Titles" localSheetId="1">'MOTOR CYCLE ADVANCE INTEREST '!$6:$6</definedName>
  </definedNames>
  <calcPr calcId="124519"/>
</workbook>
</file>

<file path=xl/calcChain.xml><?xml version="1.0" encoding="utf-8"?>
<calcChain xmlns="http://schemas.openxmlformats.org/spreadsheetml/2006/main">
  <c r="F68" i="4"/>
  <c r="E48"/>
  <c r="F8"/>
  <c r="F9" l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l="1"/>
  <c r="C69" i="2"/>
  <c r="B75"/>
  <c r="C49" i="1"/>
  <c r="B127" i="3"/>
  <c r="C108"/>
  <c r="D8"/>
  <c r="D69" i="2"/>
  <c r="D8"/>
  <c r="D8" i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9" l="1"/>
  <c r="B55" s="1"/>
  <c r="D9" i="3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9" i="2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108" i="3" l="1"/>
  <c r="B114" s="1"/>
</calcChain>
</file>

<file path=xl/sharedStrings.xml><?xml version="1.0" encoding="utf-8"?>
<sst xmlns="http://schemas.openxmlformats.org/spreadsheetml/2006/main" count="91" uniqueCount="57">
  <si>
    <t>TOTAL   :</t>
  </si>
  <si>
    <t>Month</t>
  </si>
  <si>
    <t>Amount Recovered</t>
  </si>
  <si>
    <t>Balance at the end of the month</t>
  </si>
  <si>
    <t>CALCULATION OF INTEREST ON MOTOR CYCLE  ADVANCE</t>
  </si>
  <si>
    <t>Amount of advance: Rs. 35000-</t>
  </si>
  <si>
    <t>=</t>
  </si>
  <si>
    <t>Date of Retiement: 30.06.2011</t>
  </si>
  <si>
    <t>6343-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</si>
  <si>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Interest on MCA          =</t>
    </r>
  </si>
  <si>
    <r>
      <t xml:space="preserve">Total of the amount pending     </t>
    </r>
    <r>
      <rPr>
        <sz val="12"/>
        <color theme="1"/>
        <rFont val="Arial"/>
        <family val="2"/>
      </rPr>
      <t xml:space="preserve"> x </t>
    </r>
    <r>
      <rPr>
        <sz val="9"/>
        <color theme="1"/>
        <rFont val="Arial"/>
        <family val="2"/>
      </rPr>
      <t xml:space="preserve">           recovery from the beginning to the last month of recovery (salary payment)</t>
    </r>
  </si>
  <si>
    <t>Date of  drawal of Advance: February, 2007</t>
  </si>
  <si>
    <t xml:space="preserve">1061600 x  1/12  x  8 /100   </t>
  </si>
  <si>
    <t>7077-</t>
  </si>
  <si>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Interest on MCA          =</t>
    </r>
  </si>
  <si>
    <t>Amount of advance: Rs. 200000-</t>
  </si>
  <si>
    <t>Date of  drawal of Advance: May,2004</t>
  </si>
  <si>
    <t>Date of Retiement: 30.06.2013</t>
  </si>
  <si>
    <r>
      <t>Total of the amount pending</t>
    </r>
    <r>
      <rPr>
        <sz val="12"/>
        <color theme="1"/>
        <rFont val="Arial"/>
        <family val="2"/>
      </rPr>
      <t xml:space="preserve"> x</t>
    </r>
    <r>
      <rPr>
        <sz val="9"/>
        <color theme="1"/>
        <rFont val="Arial"/>
        <family val="2"/>
      </rPr>
      <t xml:space="preserve">  </t>
    </r>
    <r>
      <rPr>
        <sz val="12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       recovery from the beginning to the last month of recovery (salary payment)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</si>
  <si>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Interest on MCA            =</t>
    </r>
  </si>
  <si>
    <t>x 2000</t>
  </si>
  <si>
    <t xml:space="preserve">     Interest =</t>
  </si>
  <si>
    <t>CALCULATION OF INTEREST ON MOTOR CAR  ADVANCE</t>
  </si>
  <si>
    <t>METHOD  II</t>
  </si>
  <si>
    <t>100 X 101</t>
  </si>
  <si>
    <t xml:space="preserve">10100000 x  1/12  x  11.50 /100   </t>
  </si>
  <si>
    <t>96792-</t>
  </si>
  <si>
    <t>x 11.50</t>
  </si>
  <si>
    <t>n  = number of instalments</t>
  </si>
  <si>
    <t>r   =  rate of interest</t>
  </si>
  <si>
    <t xml:space="preserve">951400 x  1/12  x  8 /100   </t>
  </si>
  <si>
    <t>CALCULATION   OF   INTEREST   ON    MOTOR    CYCLE  ADVANCE</t>
  </si>
  <si>
    <t>Date of Retiement: 30.11.2013</t>
  </si>
  <si>
    <r>
      <t xml:space="preserve">Total of the amount </t>
    </r>
    <r>
      <rPr>
        <b/>
        <sz val="11"/>
        <color theme="1"/>
        <rFont val="Arial"/>
        <family val="2"/>
      </rPr>
      <t>X</t>
    </r>
    <r>
      <rPr>
        <sz val="11"/>
        <color theme="1"/>
        <rFont val="Arial"/>
        <family val="2"/>
      </rPr>
      <t xml:space="preserve">                pending  recovery from the beginning to the last month of recovery (salary payment)</t>
    </r>
  </si>
  <si>
    <t>No. of Instt.</t>
  </si>
  <si>
    <t>-</t>
  </si>
  <si>
    <t>Date of  drawal of Advance: 20 th February, 2008</t>
  </si>
  <si>
    <t>`</t>
  </si>
  <si>
    <t>Date of lump sum remittance : 15.06.2011</t>
  </si>
  <si>
    <t>Date of Retiement: 30.11.2012</t>
  </si>
  <si>
    <r>
      <t xml:space="preserve"> </t>
    </r>
    <r>
      <rPr>
        <u/>
        <sz val="12"/>
        <color theme="1"/>
        <rFont val="Arial"/>
        <family val="2"/>
      </rPr>
      <t>Partly paid in equal instalments and the balance in lump sum</t>
    </r>
    <r>
      <rPr>
        <sz val="12"/>
        <color theme="1"/>
        <rFont val="Arial"/>
        <family val="2"/>
      </rPr>
      <t>:</t>
    </r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</si>
  <si>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Interest on Motor cycle advance  =</t>
    </r>
  </si>
  <si>
    <t xml:space="preserve"> A = Principal</t>
  </si>
  <si>
    <t xml:space="preserve">  L = Lump sum remittance </t>
  </si>
  <si>
    <t xml:space="preserve">  n = Instalment including lump sum remittance </t>
  </si>
  <si>
    <t xml:space="preserve">  r = Rate of Interest</t>
  </si>
  <si>
    <t>A  =35000-</t>
  </si>
  <si>
    <t>L = 12180</t>
  </si>
  <si>
    <t>n =  39+1 =40</t>
  </si>
  <si>
    <t>r  = 8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</si>
  <si>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Arial"/>
        <family val="2"/>
      </rPr>
      <t>Interest on MCA  =</t>
    </r>
  </si>
  <si>
    <t>40(35000 +12180) x 8</t>
  </si>
  <si>
    <t>2 x12 x 100</t>
  </si>
  <si>
    <t>40  x 47180  x 8</t>
  </si>
  <si>
    <t>2 x12 x100</t>
  </si>
  <si>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Arial"/>
        <family val="2"/>
      </rPr>
      <t>Interest on MCA  =</t>
    </r>
  </si>
  <si>
    <t>6291-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</si>
</sst>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 val="double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Times New Roman"/>
      <family val="1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 val="double"/>
      <sz val="11"/>
      <color theme="1"/>
      <name val="Arial"/>
      <family val="2"/>
    </font>
    <font>
      <b/>
      <sz val="11"/>
      <color theme="1"/>
      <name val="Arial"/>
      <family val="2"/>
    </font>
    <font>
      <u/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theme="1"/>
      <name val="Symbol"/>
      <family val="1"/>
      <charset val="2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17" fontId="0" fillId="0" borderId="0" xfId="0" applyNumberFormat="1"/>
    <xf numFmtId="0" fontId="7" fillId="0" borderId="0" xfId="0" applyFont="1" applyAlignment="1">
      <alignment horizontal="justify"/>
    </xf>
    <xf numFmtId="0" fontId="0" fillId="0" borderId="0" xfId="0" applyAlignment="1">
      <alignment horizontal="left" vertical="top"/>
    </xf>
    <xf numFmtId="0" fontId="1" fillId="0" borderId="0" xfId="0" applyFont="1"/>
    <xf numFmtId="0" fontId="0" fillId="0" borderId="0" xfId="0" applyAlignment="1">
      <alignment horizontal="left"/>
    </xf>
    <xf numFmtId="17" fontId="2" fillId="0" borderId="0" xfId="0" applyNumberFormat="1" applyFont="1"/>
    <xf numFmtId="0" fontId="4" fillId="0" borderId="0" xfId="0" applyFont="1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top" wrapText="1"/>
    </xf>
    <xf numFmtId="0" fontId="0" fillId="0" borderId="0" xfId="0" applyFont="1"/>
    <xf numFmtId="17" fontId="0" fillId="0" borderId="0" xfId="0" applyNumberFormat="1" applyFont="1"/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0" fontId="0" fillId="0" borderId="0" xfId="0" applyAlignment="1">
      <alignment vertical="center"/>
    </xf>
    <xf numFmtId="0" fontId="9" fillId="0" borderId="0" xfId="0" applyFont="1" applyAlignment="1">
      <alignment horizontal="justify"/>
    </xf>
    <xf numFmtId="0" fontId="0" fillId="0" borderId="1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7" fontId="2" fillId="0" borderId="1" xfId="0" applyNumberFormat="1" applyFont="1" applyBorder="1"/>
    <xf numFmtId="17" fontId="2" fillId="0" borderId="0" xfId="0" applyNumberFormat="1" applyFont="1" applyBorder="1"/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2" fillId="0" borderId="0" xfId="0" applyFont="1" applyBorder="1"/>
    <xf numFmtId="0" fontId="0" fillId="0" borderId="3" xfId="0" applyBorder="1"/>
    <xf numFmtId="17" fontId="0" fillId="0" borderId="0" xfId="0" applyNumberFormat="1" applyBorder="1"/>
    <xf numFmtId="0" fontId="0" fillId="0" borderId="0" xfId="0" applyBorder="1" applyAlignment="1">
      <alignment horizontal="left"/>
    </xf>
    <xf numFmtId="0" fontId="1" fillId="0" borderId="0" xfId="0" applyFont="1" applyBorder="1"/>
    <xf numFmtId="17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0" fillId="0" borderId="0" xfId="0" applyBorder="1" applyAlignment="1">
      <alignment horizontal="left" vertical="top"/>
    </xf>
    <xf numFmtId="0" fontId="0" fillId="0" borderId="2" xfId="0" applyBorder="1" applyAlignment="1">
      <alignment horizontal="right" wrapText="1"/>
    </xf>
    <xf numFmtId="0" fontId="0" fillId="0" borderId="2" xfId="0" applyBorder="1" applyAlignment="1">
      <alignment horizontal="right" vertical="center" wrapText="1"/>
    </xf>
    <xf numFmtId="17" fontId="2" fillId="0" borderId="0" xfId="0" applyNumberFormat="1" applyFont="1" applyBorder="1" applyAlignment="1"/>
    <xf numFmtId="0" fontId="0" fillId="0" borderId="4" xfId="0" applyBorder="1"/>
    <xf numFmtId="17" fontId="2" fillId="0" borderId="4" xfId="0" applyNumberFormat="1" applyFont="1" applyBorder="1" applyAlignment="1"/>
    <xf numFmtId="0" fontId="3" fillId="0" borderId="4" xfId="0" applyFont="1" applyBorder="1"/>
    <xf numFmtId="0" fontId="0" fillId="0" borderId="4" xfId="0" applyFont="1" applyBorder="1" applyAlignment="1">
      <alignment horizontal="right" wrapText="1"/>
    </xf>
    <xf numFmtId="17" fontId="2" fillId="0" borderId="4" xfId="0" applyNumberFormat="1" applyFont="1" applyBorder="1" applyAlignment="1">
      <alignment horizontal="right"/>
    </xf>
    <xf numFmtId="0" fontId="2" fillId="0" borderId="4" xfId="0" applyFont="1" applyBorder="1"/>
    <xf numFmtId="0" fontId="0" fillId="0" borderId="0" xfId="0" applyFont="1" applyAlignment="1">
      <alignment horizontal="center"/>
    </xf>
    <xf numFmtId="0" fontId="0" fillId="0" borderId="4" xfId="0" applyBorder="1" applyAlignment="1">
      <alignment horizontal="center" wrapText="1"/>
    </xf>
    <xf numFmtId="17" fontId="2" fillId="0" borderId="4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Font="1" applyBorder="1"/>
    <xf numFmtId="0" fontId="0" fillId="0" borderId="2" xfId="0" applyBorder="1" applyAlignment="1">
      <alignment horizontal="center"/>
    </xf>
    <xf numFmtId="17" fontId="2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/>
    <xf numFmtId="0" fontId="11" fillId="0" borderId="0" xfId="0" applyFont="1"/>
    <xf numFmtId="0" fontId="15" fillId="0" borderId="0" xfId="0" applyFont="1" applyAlignment="1">
      <alignment horizontal="justify"/>
    </xf>
    <xf numFmtId="0" fontId="11" fillId="0" borderId="0" xfId="0" applyFont="1" applyAlignment="1">
      <alignment horizontal="center"/>
    </xf>
    <xf numFmtId="17" fontId="16" fillId="0" borderId="0" xfId="0" applyNumberFormat="1" applyFont="1"/>
    <xf numFmtId="0" fontId="16" fillId="0" borderId="0" xfId="0" applyFont="1"/>
    <xf numFmtId="0" fontId="0" fillId="0" borderId="8" xfId="0" applyBorder="1"/>
    <xf numFmtId="0" fontId="9" fillId="0" borderId="9" xfId="0" applyFont="1" applyBorder="1" applyAlignment="1"/>
    <xf numFmtId="0" fontId="9" fillId="0" borderId="0" xfId="0" applyFont="1" applyBorder="1" applyAlignment="1"/>
    <xf numFmtId="0" fontId="0" fillId="0" borderId="10" xfId="0" applyBorder="1"/>
    <xf numFmtId="0" fontId="9" fillId="0" borderId="11" xfId="0" applyFont="1" applyBorder="1" applyAlignment="1"/>
    <xf numFmtId="0" fontId="9" fillId="0" borderId="3" xfId="0" applyFont="1" applyBorder="1" applyAlignment="1"/>
    <xf numFmtId="0" fontId="0" fillId="0" borderId="12" xfId="0" applyBorder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14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9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/>
    <xf numFmtId="0" fontId="9" fillId="0" borderId="1" xfId="0" applyFont="1" applyBorder="1" applyAlignment="1"/>
    <xf numFmtId="0" fontId="9" fillId="0" borderId="9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50</xdr:row>
      <xdr:rowOff>0</xdr:rowOff>
    </xdr:from>
    <xdr:to>
      <xdr:col>3</xdr:col>
      <xdr:colOff>1426285</xdr:colOff>
      <xdr:row>50</xdr:row>
      <xdr:rowOff>409575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428875" y="9553575"/>
          <a:ext cx="1426285" cy="4095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1009650</xdr:colOff>
      <xdr:row>70</xdr:row>
      <xdr:rowOff>247649</xdr:rowOff>
    </xdr:from>
    <xdr:to>
      <xdr:col>4</xdr:col>
      <xdr:colOff>190500</xdr:colOff>
      <xdr:row>70</xdr:row>
      <xdr:rowOff>771525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28850" y="9839324"/>
          <a:ext cx="1504950" cy="523876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51</xdr:row>
      <xdr:rowOff>0</xdr:rowOff>
    </xdr:from>
    <xdr:to>
      <xdr:col>5</xdr:col>
      <xdr:colOff>257175</xdr:colOff>
      <xdr:row>52</xdr:row>
      <xdr:rowOff>152400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409700" y="10363200"/>
          <a:ext cx="933450" cy="4953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1047708</xdr:colOff>
      <xdr:row>108</xdr:row>
      <xdr:rowOff>190476</xdr:rowOff>
    </xdr:from>
    <xdr:to>
      <xdr:col>3</xdr:col>
      <xdr:colOff>1366815</xdr:colOff>
      <xdr:row>109</xdr:row>
      <xdr:rowOff>418643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 bwMode="auto">
        <a:xfrm>
          <a:off x="2266908" y="21012126"/>
          <a:ext cx="1366857" cy="418667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118</xdr:row>
      <xdr:rowOff>0</xdr:rowOff>
    </xdr:from>
    <xdr:to>
      <xdr:col>3</xdr:col>
      <xdr:colOff>266700</xdr:colOff>
      <xdr:row>122</xdr:row>
      <xdr:rowOff>28575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952500" y="23202900"/>
          <a:ext cx="2000250" cy="7905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workbookViewId="0">
      <selection activeCell="F20" sqref="F20"/>
    </sheetView>
  </sheetViews>
  <sheetFormatPr defaultRowHeight="15"/>
  <cols>
    <col min="3" max="3" width="13.7109375" customWidth="1"/>
    <col min="4" max="4" width="22" customWidth="1"/>
    <col min="7" max="7" width="19.5703125" customWidth="1"/>
  </cols>
  <sheetData>
    <row r="1" spans="1:6">
      <c r="A1" s="70" t="s">
        <v>4</v>
      </c>
      <c r="B1" s="70"/>
      <c r="C1" s="70"/>
      <c r="D1" s="70"/>
      <c r="E1" s="7"/>
      <c r="F1" s="7"/>
    </row>
    <row r="3" spans="1:6">
      <c r="B3" t="s">
        <v>5</v>
      </c>
    </row>
    <row r="4" spans="1:6">
      <c r="B4" t="s">
        <v>36</v>
      </c>
    </row>
    <row r="5" spans="1:6">
      <c r="B5" t="s">
        <v>7</v>
      </c>
    </row>
    <row r="6" spans="1:6" ht="30">
      <c r="A6" s="31" t="s">
        <v>34</v>
      </c>
      <c r="B6" s="32" t="s">
        <v>1</v>
      </c>
      <c r="C6" s="31" t="s">
        <v>2</v>
      </c>
      <c r="D6" s="31" t="s">
        <v>3</v>
      </c>
    </row>
    <row r="7" spans="1:6">
      <c r="A7" s="8" t="s">
        <v>35</v>
      </c>
      <c r="B7" s="1">
        <v>39479</v>
      </c>
      <c r="C7">
        <v>0</v>
      </c>
      <c r="D7">
        <v>35000</v>
      </c>
    </row>
    <row r="8" spans="1:6">
      <c r="A8">
        <v>1</v>
      </c>
      <c r="B8" s="1">
        <v>39508</v>
      </c>
      <c r="C8">
        <v>780</v>
      </c>
      <c r="D8">
        <f>D7-C8</f>
        <v>34220</v>
      </c>
    </row>
    <row r="9" spans="1:6">
      <c r="A9">
        <v>2</v>
      </c>
      <c r="B9" s="1">
        <v>39539</v>
      </c>
      <c r="C9">
        <v>580</v>
      </c>
      <c r="D9">
        <f>D8-C9</f>
        <v>33640</v>
      </c>
    </row>
    <row r="10" spans="1:6">
      <c r="A10">
        <v>3</v>
      </c>
      <c r="B10" s="1">
        <v>39569</v>
      </c>
      <c r="C10">
        <v>580</v>
      </c>
      <c r="D10">
        <f t="shared" ref="D10:D47" si="0">D9-C10</f>
        <v>33060</v>
      </c>
    </row>
    <row r="11" spans="1:6">
      <c r="A11">
        <v>4</v>
      </c>
      <c r="B11" s="1">
        <v>39600</v>
      </c>
      <c r="C11">
        <v>580</v>
      </c>
      <c r="D11">
        <f t="shared" si="0"/>
        <v>32480</v>
      </c>
    </row>
    <row r="12" spans="1:6">
      <c r="A12">
        <v>5</v>
      </c>
      <c r="B12" s="1">
        <v>39630</v>
      </c>
      <c r="C12">
        <v>580</v>
      </c>
      <c r="D12">
        <f t="shared" si="0"/>
        <v>31900</v>
      </c>
    </row>
    <row r="13" spans="1:6">
      <c r="A13">
        <v>6</v>
      </c>
      <c r="B13" s="1">
        <v>39661</v>
      </c>
      <c r="C13">
        <v>580</v>
      </c>
      <c r="D13">
        <f t="shared" si="0"/>
        <v>31320</v>
      </c>
    </row>
    <row r="14" spans="1:6">
      <c r="A14">
        <v>7</v>
      </c>
      <c r="B14" s="1">
        <v>39692</v>
      </c>
      <c r="C14">
        <v>580</v>
      </c>
      <c r="D14">
        <f t="shared" si="0"/>
        <v>30740</v>
      </c>
    </row>
    <row r="15" spans="1:6">
      <c r="A15">
        <v>8</v>
      </c>
      <c r="B15" s="1">
        <v>39722</v>
      </c>
      <c r="C15">
        <v>580</v>
      </c>
      <c r="D15">
        <f t="shared" si="0"/>
        <v>30160</v>
      </c>
    </row>
    <row r="16" spans="1:6">
      <c r="A16">
        <v>9</v>
      </c>
      <c r="B16" s="1">
        <v>39753</v>
      </c>
      <c r="C16">
        <v>580</v>
      </c>
      <c r="D16">
        <f t="shared" si="0"/>
        <v>29580</v>
      </c>
    </row>
    <row r="17" spans="1:4">
      <c r="A17">
        <v>10</v>
      </c>
      <c r="B17" s="1">
        <v>39783</v>
      </c>
      <c r="C17">
        <v>580</v>
      </c>
      <c r="D17">
        <f t="shared" si="0"/>
        <v>29000</v>
      </c>
    </row>
    <row r="18" spans="1:4">
      <c r="A18">
        <v>11</v>
      </c>
      <c r="B18" s="1">
        <v>39814</v>
      </c>
      <c r="C18">
        <v>580</v>
      </c>
      <c r="D18">
        <f t="shared" si="0"/>
        <v>28420</v>
      </c>
    </row>
    <row r="19" spans="1:4">
      <c r="A19">
        <v>12</v>
      </c>
      <c r="B19" s="1">
        <v>39845</v>
      </c>
      <c r="C19">
        <v>580</v>
      </c>
      <c r="D19">
        <f t="shared" si="0"/>
        <v>27840</v>
      </c>
    </row>
    <row r="20" spans="1:4">
      <c r="A20">
        <v>13</v>
      </c>
      <c r="B20" s="1">
        <v>39873</v>
      </c>
      <c r="C20">
        <v>580</v>
      </c>
      <c r="D20">
        <f t="shared" si="0"/>
        <v>27260</v>
      </c>
    </row>
    <row r="21" spans="1:4">
      <c r="A21">
        <v>14</v>
      </c>
      <c r="B21" s="1">
        <v>39904</v>
      </c>
      <c r="C21">
        <v>580</v>
      </c>
      <c r="D21">
        <f t="shared" si="0"/>
        <v>26680</v>
      </c>
    </row>
    <row r="22" spans="1:4">
      <c r="A22">
        <v>15</v>
      </c>
      <c r="B22" s="1">
        <v>39934</v>
      </c>
      <c r="C22">
        <v>580</v>
      </c>
      <c r="D22">
        <f t="shared" si="0"/>
        <v>26100</v>
      </c>
    </row>
    <row r="23" spans="1:4">
      <c r="A23">
        <v>16</v>
      </c>
      <c r="B23" s="1">
        <v>39965</v>
      </c>
      <c r="C23">
        <v>580</v>
      </c>
      <c r="D23">
        <f t="shared" si="0"/>
        <v>25520</v>
      </c>
    </row>
    <row r="24" spans="1:4">
      <c r="A24">
        <v>17</v>
      </c>
      <c r="B24" s="1">
        <v>39995</v>
      </c>
      <c r="C24">
        <v>580</v>
      </c>
      <c r="D24">
        <f t="shared" si="0"/>
        <v>24940</v>
      </c>
    </row>
    <row r="25" spans="1:4">
      <c r="A25">
        <v>18</v>
      </c>
      <c r="B25" s="1">
        <v>40026</v>
      </c>
      <c r="C25">
        <v>580</v>
      </c>
      <c r="D25">
        <f t="shared" si="0"/>
        <v>24360</v>
      </c>
    </row>
    <row r="26" spans="1:4">
      <c r="A26">
        <v>19</v>
      </c>
      <c r="B26" s="1">
        <v>40057</v>
      </c>
      <c r="C26">
        <v>580</v>
      </c>
      <c r="D26">
        <f t="shared" si="0"/>
        <v>23780</v>
      </c>
    </row>
    <row r="27" spans="1:4">
      <c r="A27">
        <v>20</v>
      </c>
      <c r="B27" s="1">
        <v>40087</v>
      </c>
      <c r="C27">
        <v>580</v>
      </c>
      <c r="D27">
        <f t="shared" si="0"/>
        <v>23200</v>
      </c>
    </row>
    <row r="28" spans="1:4">
      <c r="A28">
        <v>21</v>
      </c>
      <c r="B28" s="1">
        <v>40118</v>
      </c>
      <c r="C28">
        <v>580</v>
      </c>
      <c r="D28">
        <f t="shared" si="0"/>
        <v>22620</v>
      </c>
    </row>
    <row r="29" spans="1:4">
      <c r="A29">
        <v>22</v>
      </c>
      <c r="B29" s="1">
        <v>40148</v>
      </c>
      <c r="C29">
        <v>580</v>
      </c>
      <c r="D29">
        <f t="shared" si="0"/>
        <v>22040</v>
      </c>
    </row>
    <row r="30" spans="1:4">
      <c r="A30">
        <v>23</v>
      </c>
      <c r="B30" s="1">
        <v>40179</v>
      </c>
      <c r="C30">
        <v>580</v>
      </c>
      <c r="D30">
        <f t="shared" si="0"/>
        <v>21460</v>
      </c>
    </row>
    <row r="31" spans="1:4">
      <c r="A31">
        <v>24</v>
      </c>
      <c r="B31" s="1">
        <v>40210</v>
      </c>
      <c r="C31">
        <v>580</v>
      </c>
      <c r="D31">
        <f t="shared" si="0"/>
        <v>20880</v>
      </c>
    </row>
    <row r="32" spans="1:4">
      <c r="A32">
        <v>25</v>
      </c>
      <c r="B32" s="1">
        <v>40238</v>
      </c>
      <c r="C32">
        <v>580</v>
      </c>
      <c r="D32">
        <f t="shared" si="0"/>
        <v>20300</v>
      </c>
    </row>
    <row r="33" spans="1:9">
      <c r="A33">
        <v>26</v>
      </c>
      <c r="B33" s="1">
        <v>40269</v>
      </c>
      <c r="C33">
        <v>580</v>
      </c>
      <c r="D33">
        <f t="shared" si="0"/>
        <v>19720</v>
      </c>
    </row>
    <row r="34" spans="1:9">
      <c r="A34">
        <v>27</v>
      </c>
      <c r="B34" s="1">
        <v>40299</v>
      </c>
      <c r="C34">
        <v>580</v>
      </c>
      <c r="D34">
        <f t="shared" si="0"/>
        <v>19140</v>
      </c>
    </row>
    <row r="35" spans="1:9">
      <c r="A35">
        <v>28</v>
      </c>
      <c r="B35" s="1">
        <v>40330</v>
      </c>
      <c r="C35">
        <v>580</v>
      </c>
      <c r="D35">
        <f t="shared" si="0"/>
        <v>18560</v>
      </c>
    </row>
    <row r="36" spans="1:9">
      <c r="A36">
        <v>29</v>
      </c>
      <c r="B36" s="1">
        <v>40360</v>
      </c>
      <c r="C36">
        <v>580</v>
      </c>
      <c r="D36">
        <f t="shared" si="0"/>
        <v>17980</v>
      </c>
    </row>
    <row r="37" spans="1:9">
      <c r="A37">
        <v>30</v>
      </c>
      <c r="B37" s="1">
        <v>40391</v>
      </c>
      <c r="C37">
        <v>580</v>
      </c>
      <c r="D37">
        <f t="shared" si="0"/>
        <v>17400</v>
      </c>
    </row>
    <row r="38" spans="1:9">
      <c r="A38">
        <v>31</v>
      </c>
      <c r="B38" s="1">
        <v>40422</v>
      </c>
      <c r="C38">
        <v>580</v>
      </c>
      <c r="D38">
        <f t="shared" si="0"/>
        <v>16820</v>
      </c>
    </row>
    <row r="39" spans="1:9">
      <c r="A39">
        <v>32</v>
      </c>
      <c r="B39" s="1">
        <v>40452</v>
      </c>
      <c r="C39">
        <v>580</v>
      </c>
      <c r="D39">
        <f t="shared" si="0"/>
        <v>16240</v>
      </c>
    </row>
    <row r="40" spans="1:9">
      <c r="A40">
        <v>33</v>
      </c>
      <c r="B40" s="1">
        <v>40483</v>
      </c>
      <c r="C40">
        <v>580</v>
      </c>
      <c r="D40">
        <f t="shared" si="0"/>
        <v>15660</v>
      </c>
    </row>
    <row r="41" spans="1:9">
      <c r="A41">
        <v>34</v>
      </c>
      <c r="B41" s="1">
        <v>40513</v>
      </c>
      <c r="C41">
        <v>580</v>
      </c>
      <c r="D41">
        <f t="shared" si="0"/>
        <v>15080</v>
      </c>
    </row>
    <row r="42" spans="1:9">
      <c r="A42">
        <v>35</v>
      </c>
      <c r="B42" s="1">
        <v>40544</v>
      </c>
      <c r="C42">
        <v>580</v>
      </c>
      <c r="D42">
        <f t="shared" si="0"/>
        <v>14500</v>
      </c>
    </row>
    <row r="43" spans="1:9">
      <c r="A43">
        <v>36</v>
      </c>
      <c r="B43" s="1">
        <v>40575</v>
      </c>
      <c r="C43">
        <v>580</v>
      </c>
      <c r="D43">
        <f t="shared" si="0"/>
        <v>13920</v>
      </c>
    </row>
    <row r="44" spans="1:9">
      <c r="A44">
        <v>37</v>
      </c>
      <c r="B44" s="1">
        <v>40603</v>
      </c>
      <c r="C44">
        <v>580</v>
      </c>
      <c r="D44">
        <f t="shared" si="0"/>
        <v>13340</v>
      </c>
      <c r="I44" t="s">
        <v>37</v>
      </c>
    </row>
    <row r="45" spans="1:9">
      <c r="A45">
        <v>38</v>
      </c>
      <c r="B45" s="1">
        <v>40634</v>
      </c>
      <c r="C45">
        <v>580</v>
      </c>
      <c r="D45">
        <f t="shared" si="0"/>
        <v>12760</v>
      </c>
    </row>
    <row r="46" spans="1:9">
      <c r="A46">
        <v>39</v>
      </c>
      <c r="B46" s="1">
        <v>40664</v>
      </c>
      <c r="C46">
        <v>580</v>
      </c>
      <c r="D46">
        <f t="shared" si="0"/>
        <v>12180</v>
      </c>
    </row>
    <row r="47" spans="1:9">
      <c r="A47">
        <v>40</v>
      </c>
      <c r="B47" s="1">
        <v>40695</v>
      </c>
      <c r="C47">
        <v>580</v>
      </c>
      <c r="D47">
        <f t="shared" si="0"/>
        <v>11600</v>
      </c>
    </row>
    <row r="48" spans="1:9" ht="15.75">
      <c r="A48" s="17"/>
      <c r="B48" s="33"/>
      <c r="C48" s="33"/>
      <c r="D48" s="29"/>
    </row>
    <row r="49" spans="1:6" ht="16.5" thickBot="1">
      <c r="A49" s="34"/>
      <c r="B49" s="35" t="s">
        <v>0</v>
      </c>
      <c r="C49" s="34">
        <f>SUM(C7:C47)</f>
        <v>23400</v>
      </c>
      <c r="D49" s="36">
        <f>SUM(D7:D48)</f>
        <v>951400</v>
      </c>
    </row>
    <row r="50" spans="1:6" ht="15.75" thickTop="1">
      <c r="B50" s="1"/>
    </row>
    <row r="51" spans="1:6" ht="52.5" customHeight="1">
      <c r="A51" s="9" t="s">
        <v>9</v>
      </c>
      <c r="B51" s="69" t="s">
        <v>10</v>
      </c>
      <c r="C51" s="69"/>
      <c r="D51" s="3"/>
      <c r="E51" s="3"/>
      <c r="F51" s="3"/>
    </row>
    <row r="52" spans="1:6">
      <c r="A52" s="2"/>
    </row>
    <row r="53" spans="1:6">
      <c r="A53" s="8" t="s">
        <v>6</v>
      </c>
      <c r="B53" t="s">
        <v>30</v>
      </c>
    </row>
    <row r="54" spans="1:6">
      <c r="B54" s="1"/>
    </row>
    <row r="55" spans="1:6">
      <c r="A55" s="8" t="s">
        <v>6</v>
      </c>
      <c r="B55" s="5">
        <f>D49*8/1200</f>
        <v>6342.666666666667</v>
      </c>
      <c r="C55" s="4"/>
    </row>
    <row r="56" spans="1:6" ht="21.75" customHeight="1">
      <c r="A56" s="8" t="s">
        <v>6</v>
      </c>
      <c r="B56" s="6" t="s">
        <v>8</v>
      </c>
    </row>
    <row r="57" spans="1:6" ht="0.75" hidden="1" customHeight="1">
      <c r="B57" s="1"/>
    </row>
    <row r="58" spans="1:6" hidden="1"/>
  </sheetData>
  <sheetProtection sheet="1" objects="1" scenarios="1"/>
  <mergeCells count="2">
    <mergeCell ref="B51:C51"/>
    <mergeCell ref="A1:D1"/>
  </mergeCells>
  <printOptions gridLines="1"/>
  <pageMargins left="0.7" right="0.7" top="0.75" bottom="0.75" header="0.3" footer="0.3"/>
  <pageSetup scale="150" orientation="portrait" horizontalDpi="0" verticalDpi="0" r:id="rId1"/>
  <headerFooter>
    <oddHeader>&amp;A</oddHeader>
    <oddFooter>&amp;LPage &amp;P of &amp;N&amp;Cwww.johnsonasirservices.org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8"/>
  <sheetViews>
    <sheetView view="pageBreakPreview" zoomScale="60" workbookViewId="0">
      <selection activeCell="M30" sqref="M30"/>
    </sheetView>
  </sheetViews>
  <sheetFormatPr defaultRowHeight="15"/>
  <cols>
    <col min="1" max="1" width="12.28515625" style="44" customWidth="1"/>
    <col min="2" max="2" width="9.140625" customWidth="1"/>
    <col min="3" max="3" width="15.28515625" customWidth="1"/>
    <col min="4" max="4" width="19.5703125" customWidth="1"/>
    <col min="5" max="5" width="13" customWidth="1"/>
  </cols>
  <sheetData>
    <row r="1" spans="1:15" ht="39.75" customHeight="1">
      <c r="A1" s="72" t="s">
        <v>31</v>
      </c>
      <c r="B1" s="73"/>
      <c r="C1" s="73"/>
      <c r="D1" s="73"/>
      <c r="E1" s="73"/>
    </row>
    <row r="2" spans="1:15" hidden="1">
      <c r="A2" s="40"/>
      <c r="B2" s="10"/>
      <c r="C2" s="10"/>
      <c r="D2" s="10"/>
      <c r="E2" s="10"/>
    </row>
    <row r="3" spans="1:15" ht="17.25" customHeight="1">
      <c r="A3" s="76"/>
      <c r="B3" s="10" t="s">
        <v>5</v>
      </c>
      <c r="C3" s="10"/>
      <c r="D3" s="10"/>
      <c r="E3" s="76"/>
      <c r="K3" s="74"/>
      <c r="L3" s="75"/>
      <c r="M3" s="75"/>
      <c r="N3" s="75"/>
      <c r="O3" s="75"/>
    </row>
    <row r="4" spans="1:15">
      <c r="A4" s="76"/>
      <c r="B4" s="10" t="s">
        <v>11</v>
      </c>
      <c r="C4" s="10"/>
      <c r="D4" s="10"/>
      <c r="E4" s="76"/>
      <c r="H4" s="14"/>
    </row>
    <row r="5" spans="1:15">
      <c r="A5" s="77"/>
      <c r="B5" t="s">
        <v>32</v>
      </c>
      <c r="C5" s="10"/>
      <c r="D5" s="10"/>
      <c r="E5" s="77"/>
    </row>
    <row r="6" spans="1:15" ht="34.5" customHeight="1" thickBot="1">
      <c r="A6" s="41" t="s">
        <v>34</v>
      </c>
      <c r="B6" s="37" t="s">
        <v>1</v>
      </c>
      <c r="C6" s="37" t="s">
        <v>2</v>
      </c>
      <c r="D6" s="37" t="s">
        <v>3</v>
      </c>
      <c r="E6" s="45"/>
    </row>
    <row r="7" spans="1:15" ht="15.75" thickTop="1">
      <c r="A7" s="40"/>
      <c r="B7" s="11">
        <v>39114</v>
      </c>
      <c r="C7" s="10">
        <v>0</v>
      </c>
      <c r="D7" s="10">
        <v>35000</v>
      </c>
      <c r="E7" s="10"/>
      <c r="F7" s="1"/>
    </row>
    <row r="8" spans="1:15">
      <c r="A8" s="40">
        <v>1</v>
      </c>
      <c r="B8" s="11">
        <v>39142</v>
      </c>
      <c r="C8" s="10">
        <v>780</v>
      </c>
      <c r="D8" s="10">
        <f>D7-C8</f>
        <v>34220</v>
      </c>
      <c r="E8" s="10"/>
    </row>
    <row r="9" spans="1:15">
      <c r="A9" s="40">
        <v>2</v>
      </c>
      <c r="B9" s="11">
        <v>39173</v>
      </c>
      <c r="C9" s="10">
        <v>580</v>
      </c>
      <c r="D9" s="10">
        <f>D8-C9</f>
        <v>33640</v>
      </c>
      <c r="E9" s="10"/>
    </row>
    <row r="10" spans="1:15">
      <c r="A10" s="40">
        <v>3</v>
      </c>
      <c r="B10" s="11">
        <v>39203</v>
      </c>
      <c r="C10" s="10">
        <v>580</v>
      </c>
      <c r="D10" s="10">
        <f t="shared" ref="D10:D67" si="0">D9-C10</f>
        <v>33060</v>
      </c>
      <c r="E10" s="10"/>
    </row>
    <row r="11" spans="1:15">
      <c r="A11" s="40">
        <v>4</v>
      </c>
      <c r="B11" s="11">
        <v>39234</v>
      </c>
      <c r="C11" s="10">
        <v>580</v>
      </c>
      <c r="D11" s="10">
        <f t="shared" si="0"/>
        <v>32480</v>
      </c>
      <c r="E11" s="10"/>
    </row>
    <row r="12" spans="1:15">
      <c r="A12" s="40">
        <v>5</v>
      </c>
      <c r="B12" s="11">
        <v>39264</v>
      </c>
      <c r="C12" s="10">
        <v>580</v>
      </c>
      <c r="D12" s="10">
        <f t="shared" si="0"/>
        <v>31900</v>
      </c>
      <c r="E12" s="10"/>
    </row>
    <row r="13" spans="1:15">
      <c r="A13" s="40">
        <v>6</v>
      </c>
      <c r="B13" s="11">
        <v>39295</v>
      </c>
      <c r="C13" s="10">
        <v>580</v>
      </c>
      <c r="D13" s="10">
        <f t="shared" si="0"/>
        <v>31320</v>
      </c>
      <c r="E13" s="10"/>
    </row>
    <row r="14" spans="1:15">
      <c r="A14" s="40">
        <v>7</v>
      </c>
      <c r="B14" s="11">
        <v>39326</v>
      </c>
      <c r="C14" s="10">
        <v>580</v>
      </c>
      <c r="D14" s="10">
        <f t="shared" si="0"/>
        <v>30740</v>
      </c>
      <c r="E14" s="10"/>
    </row>
    <row r="15" spans="1:15">
      <c r="A15" s="40">
        <v>8</v>
      </c>
      <c r="B15" s="11">
        <v>39356</v>
      </c>
      <c r="C15" s="10">
        <v>580</v>
      </c>
      <c r="D15" s="10">
        <f t="shared" si="0"/>
        <v>30160</v>
      </c>
      <c r="E15" s="10"/>
    </row>
    <row r="16" spans="1:15">
      <c r="A16" s="40">
        <v>9</v>
      </c>
      <c r="B16" s="11">
        <v>39387</v>
      </c>
      <c r="C16" s="10">
        <v>580</v>
      </c>
      <c r="D16" s="10">
        <f t="shared" si="0"/>
        <v>29580</v>
      </c>
      <c r="E16" s="10"/>
    </row>
    <row r="17" spans="1:5">
      <c r="A17" s="40">
        <v>10</v>
      </c>
      <c r="B17" s="11">
        <v>39417</v>
      </c>
      <c r="C17" s="10">
        <v>580</v>
      </c>
      <c r="D17" s="10">
        <f t="shared" si="0"/>
        <v>29000</v>
      </c>
      <c r="E17" s="10"/>
    </row>
    <row r="18" spans="1:5">
      <c r="A18" s="40">
        <v>11</v>
      </c>
      <c r="B18" s="11">
        <v>39448</v>
      </c>
      <c r="C18" s="10">
        <v>580</v>
      </c>
      <c r="D18" s="10">
        <f t="shared" si="0"/>
        <v>28420</v>
      </c>
      <c r="E18" s="10"/>
    </row>
    <row r="19" spans="1:5">
      <c r="A19" s="40">
        <v>12</v>
      </c>
      <c r="B19" s="11">
        <v>39479</v>
      </c>
      <c r="C19" s="10">
        <v>580</v>
      </c>
      <c r="D19" s="10">
        <f t="shared" si="0"/>
        <v>27840</v>
      </c>
      <c r="E19" s="10"/>
    </row>
    <row r="20" spans="1:5">
      <c r="A20" s="40">
        <v>13</v>
      </c>
      <c r="B20" s="11">
        <v>39508</v>
      </c>
      <c r="C20" s="10">
        <v>580</v>
      </c>
      <c r="D20" s="10">
        <f t="shared" si="0"/>
        <v>27260</v>
      </c>
      <c r="E20" s="10"/>
    </row>
    <row r="21" spans="1:5">
      <c r="A21" s="40">
        <v>14</v>
      </c>
      <c r="B21" s="11">
        <v>39539</v>
      </c>
      <c r="C21" s="10">
        <v>580</v>
      </c>
      <c r="D21" s="10">
        <f t="shared" si="0"/>
        <v>26680</v>
      </c>
      <c r="E21" s="10"/>
    </row>
    <row r="22" spans="1:5">
      <c r="A22" s="40">
        <v>15</v>
      </c>
      <c r="B22" s="11">
        <v>39569</v>
      </c>
      <c r="C22" s="10">
        <v>580</v>
      </c>
      <c r="D22" s="10">
        <f t="shared" si="0"/>
        <v>26100</v>
      </c>
      <c r="E22" s="10"/>
    </row>
    <row r="23" spans="1:5">
      <c r="A23" s="40">
        <v>16</v>
      </c>
      <c r="B23" s="11">
        <v>39600</v>
      </c>
      <c r="C23" s="10">
        <v>580</v>
      </c>
      <c r="D23" s="10">
        <f t="shared" si="0"/>
        <v>25520</v>
      </c>
      <c r="E23" s="10"/>
    </row>
    <row r="24" spans="1:5">
      <c r="A24" s="40">
        <v>17</v>
      </c>
      <c r="B24" s="11">
        <v>39630</v>
      </c>
      <c r="C24" s="10">
        <v>580</v>
      </c>
      <c r="D24" s="10">
        <f t="shared" si="0"/>
        <v>24940</v>
      </c>
      <c r="E24" s="10"/>
    </row>
    <row r="25" spans="1:5">
      <c r="A25" s="40">
        <v>18</v>
      </c>
      <c r="B25" s="11">
        <v>39661</v>
      </c>
      <c r="C25" s="10">
        <v>580</v>
      </c>
      <c r="D25" s="10">
        <f t="shared" si="0"/>
        <v>24360</v>
      </c>
      <c r="E25" s="10"/>
    </row>
    <row r="26" spans="1:5">
      <c r="A26" s="40">
        <v>19</v>
      </c>
      <c r="B26" s="11">
        <v>39692</v>
      </c>
      <c r="C26" s="10">
        <v>580</v>
      </c>
      <c r="D26" s="10">
        <f t="shared" si="0"/>
        <v>23780</v>
      </c>
      <c r="E26" s="10"/>
    </row>
    <row r="27" spans="1:5">
      <c r="A27" s="40">
        <v>20</v>
      </c>
      <c r="B27" s="11">
        <v>39722</v>
      </c>
      <c r="C27" s="10">
        <v>580</v>
      </c>
      <c r="D27" s="10">
        <f t="shared" si="0"/>
        <v>23200</v>
      </c>
      <c r="E27" s="10"/>
    </row>
    <row r="28" spans="1:5">
      <c r="A28" s="40">
        <v>21</v>
      </c>
      <c r="B28" s="11">
        <v>39753</v>
      </c>
      <c r="C28" s="10">
        <v>580</v>
      </c>
      <c r="D28" s="10">
        <f t="shared" si="0"/>
        <v>22620</v>
      </c>
      <c r="E28" s="10"/>
    </row>
    <row r="29" spans="1:5">
      <c r="A29" s="40">
        <v>22</v>
      </c>
      <c r="B29" s="11">
        <v>39783</v>
      </c>
      <c r="C29" s="10">
        <v>580</v>
      </c>
      <c r="D29" s="10">
        <f t="shared" si="0"/>
        <v>22040</v>
      </c>
      <c r="E29" s="10"/>
    </row>
    <row r="30" spans="1:5">
      <c r="A30" s="40">
        <v>23</v>
      </c>
      <c r="B30" s="11">
        <v>39814</v>
      </c>
      <c r="C30" s="10">
        <v>580</v>
      </c>
      <c r="D30" s="10">
        <f t="shared" si="0"/>
        <v>21460</v>
      </c>
      <c r="E30" s="10"/>
    </row>
    <row r="31" spans="1:5">
      <c r="A31" s="40">
        <v>24</v>
      </c>
      <c r="B31" s="11">
        <v>39845</v>
      </c>
      <c r="C31" s="10">
        <v>580</v>
      </c>
      <c r="D31" s="10">
        <f t="shared" si="0"/>
        <v>20880</v>
      </c>
      <c r="E31" s="10"/>
    </row>
    <row r="32" spans="1:5">
      <c r="A32" s="40">
        <v>25</v>
      </c>
      <c r="B32" s="11">
        <v>39873</v>
      </c>
      <c r="C32" s="10">
        <v>580</v>
      </c>
      <c r="D32" s="10">
        <f t="shared" si="0"/>
        <v>20300</v>
      </c>
      <c r="E32" s="10"/>
    </row>
    <row r="33" spans="1:5">
      <c r="A33" s="40">
        <v>26</v>
      </c>
      <c r="B33" s="11">
        <v>39904</v>
      </c>
      <c r="C33" s="10">
        <v>580</v>
      </c>
      <c r="D33" s="10">
        <f t="shared" si="0"/>
        <v>19720</v>
      </c>
      <c r="E33" s="10"/>
    </row>
    <row r="34" spans="1:5">
      <c r="A34" s="40">
        <v>27</v>
      </c>
      <c r="B34" s="11">
        <v>39934</v>
      </c>
      <c r="C34" s="10">
        <v>580</v>
      </c>
      <c r="D34" s="10">
        <f t="shared" si="0"/>
        <v>19140</v>
      </c>
      <c r="E34" s="10"/>
    </row>
    <row r="35" spans="1:5">
      <c r="A35" s="40">
        <v>28</v>
      </c>
      <c r="B35" s="11">
        <v>39965</v>
      </c>
      <c r="C35" s="10">
        <v>580</v>
      </c>
      <c r="D35" s="10">
        <f t="shared" si="0"/>
        <v>18560</v>
      </c>
      <c r="E35" s="10"/>
    </row>
    <row r="36" spans="1:5">
      <c r="A36" s="40">
        <v>29</v>
      </c>
      <c r="B36" s="11">
        <v>39995</v>
      </c>
      <c r="C36" s="10">
        <v>580</v>
      </c>
      <c r="D36" s="10">
        <f t="shared" si="0"/>
        <v>17980</v>
      </c>
      <c r="E36" s="10"/>
    </row>
    <row r="37" spans="1:5">
      <c r="A37" s="40">
        <v>30</v>
      </c>
      <c r="B37" s="11">
        <v>40026</v>
      </c>
      <c r="C37" s="10">
        <v>580</v>
      </c>
      <c r="D37" s="10">
        <f t="shared" si="0"/>
        <v>17400</v>
      </c>
      <c r="E37" s="10"/>
    </row>
    <row r="38" spans="1:5">
      <c r="A38" s="40">
        <v>31</v>
      </c>
      <c r="B38" s="11">
        <v>40057</v>
      </c>
      <c r="C38" s="10">
        <v>580</v>
      </c>
      <c r="D38" s="10">
        <f t="shared" si="0"/>
        <v>16820</v>
      </c>
      <c r="E38" s="10"/>
    </row>
    <row r="39" spans="1:5">
      <c r="A39" s="40">
        <v>32</v>
      </c>
      <c r="B39" s="11">
        <v>40087</v>
      </c>
      <c r="C39" s="10">
        <v>580</v>
      </c>
      <c r="D39" s="10">
        <f t="shared" si="0"/>
        <v>16240</v>
      </c>
      <c r="E39" s="10"/>
    </row>
    <row r="40" spans="1:5">
      <c r="A40" s="40">
        <v>33</v>
      </c>
      <c r="B40" s="11">
        <v>40118</v>
      </c>
      <c r="C40" s="10">
        <v>580</v>
      </c>
      <c r="D40" s="10">
        <f t="shared" si="0"/>
        <v>15660</v>
      </c>
      <c r="E40" s="10"/>
    </row>
    <row r="41" spans="1:5">
      <c r="A41" s="40">
        <v>34</v>
      </c>
      <c r="B41" s="11">
        <v>40148</v>
      </c>
      <c r="C41" s="10">
        <v>580</v>
      </c>
      <c r="D41" s="10">
        <f t="shared" si="0"/>
        <v>15080</v>
      </c>
      <c r="E41" s="10"/>
    </row>
    <row r="42" spans="1:5">
      <c r="A42" s="40">
        <v>35</v>
      </c>
      <c r="B42" s="11">
        <v>40179</v>
      </c>
      <c r="C42" s="10">
        <v>580</v>
      </c>
      <c r="D42" s="10">
        <f t="shared" si="0"/>
        <v>14500</v>
      </c>
      <c r="E42" s="10"/>
    </row>
    <row r="43" spans="1:5">
      <c r="A43" s="40">
        <v>36</v>
      </c>
      <c r="B43" s="11">
        <v>40210</v>
      </c>
      <c r="C43" s="10">
        <v>580</v>
      </c>
      <c r="D43" s="10">
        <f t="shared" si="0"/>
        <v>13920</v>
      </c>
      <c r="E43" s="10"/>
    </row>
    <row r="44" spans="1:5">
      <c r="A44" s="40">
        <v>37</v>
      </c>
      <c r="B44" s="11">
        <v>40238</v>
      </c>
      <c r="C44" s="10">
        <v>580</v>
      </c>
      <c r="D44" s="10">
        <f t="shared" si="0"/>
        <v>13340</v>
      </c>
      <c r="E44" s="10"/>
    </row>
    <row r="45" spans="1:5">
      <c r="A45" s="40">
        <v>38</v>
      </c>
      <c r="B45" s="11">
        <v>40269</v>
      </c>
      <c r="C45" s="10">
        <v>580</v>
      </c>
      <c r="D45" s="10">
        <f t="shared" si="0"/>
        <v>12760</v>
      </c>
      <c r="E45" s="10"/>
    </row>
    <row r="46" spans="1:5">
      <c r="A46" s="40">
        <v>39</v>
      </c>
      <c r="B46" s="11">
        <v>40299</v>
      </c>
      <c r="C46" s="10">
        <v>580</v>
      </c>
      <c r="D46" s="10">
        <f t="shared" si="0"/>
        <v>12180</v>
      </c>
      <c r="E46" s="10"/>
    </row>
    <row r="47" spans="1:5">
      <c r="A47" s="40">
        <v>40</v>
      </c>
      <c r="B47" s="11">
        <v>40330</v>
      </c>
      <c r="C47" s="10">
        <v>580</v>
      </c>
      <c r="D47" s="10">
        <f t="shared" si="0"/>
        <v>11600</v>
      </c>
      <c r="E47" s="10"/>
    </row>
    <row r="48" spans="1:5">
      <c r="A48" s="40">
        <v>41</v>
      </c>
      <c r="B48" s="11">
        <v>40360</v>
      </c>
      <c r="C48" s="10">
        <v>580</v>
      </c>
      <c r="D48" s="10">
        <f t="shared" si="0"/>
        <v>11020</v>
      </c>
      <c r="E48" s="10"/>
    </row>
    <row r="49" spans="1:5">
      <c r="A49" s="40">
        <v>42</v>
      </c>
      <c r="B49" s="11">
        <v>40391</v>
      </c>
      <c r="C49" s="10">
        <v>580</v>
      </c>
      <c r="D49" s="10">
        <f t="shared" si="0"/>
        <v>10440</v>
      </c>
      <c r="E49" s="10"/>
    </row>
    <row r="50" spans="1:5">
      <c r="A50" s="40">
        <v>43</v>
      </c>
      <c r="B50" s="11">
        <v>40422</v>
      </c>
      <c r="C50" s="10">
        <v>580</v>
      </c>
      <c r="D50" s="10">
        <f t="shared" si="0"/>
        <v>9860</v>
      </c>
      <c r="E50" s="10"/>
    </row>
    <row r="51" spans="1:5">
      <c r="A51" s="40">
        <v>44</v>
      </c>
      <c r="B51" s="11">
        <v>40452</v>
      </c>
      <c r="C51" s="10">
        <v>580</v>
      </c>
      <c r="D51" s="10">
        <f t="shared" si="0"/>
        <v>9280</v>
      </c>
      <c r="E51" s="10"/>
    </row>
    <row r="52" spans="1:5">
      <c r="A52" s="40">
        <v>45</v>
      </c>
      <c r="B52" s="11">
        <v>40483</v>
      </c>
      <c r="C52" s="10">
        <v>580</v>
      </c>
      <c r="D52" s="10">
        <f t="shared" si="0"/>
        <v>8700</v>
      </c>
      <c r="E52" s="10"/>
    </row>
    <row r="53" spans="1:5">
      <c r="A53" s="40">
        <v>46</v>
      </c>
      <c r="B53" s="11">
        <v>40513</v>
      </c>
      <c r="C53" s="10">
        <v>580</v>
      </c>
      <c r="D53" s="10">
        <f t="shared" si="0"/>
        <v>8120</v>
      </c>
      <c r="E53" s="10"/>
    </row>
    <row r="54" spans="1:5">
      <c r="A54" s="40">
        <v>47</v>
      </c>
      <c r="B54" s="11">
        <v>40544</v>
      </c>
      <c r="C54" s="10">
        <v>580</v>
      </c>
      <c r="D54" s="10">
        <f t="shared" si="0"/>
        <v>7540</v>
      </c>
      <c r="E54" s="10"/>
    </row>
    <row r="55" spans="1:5">
      <c r="A55" s="40">
        <v>48</v>
      </c>
      <c r="B55" s="11">
        <v>40575</v>
      </c>
      <c r="C55" s="10">
        <v>580</v>
      </c>
      <c r="D55" s="10">
        <f t="shared" si="0"/>
        <v>6960</v>
      </c>
      <c r="E55" s="10"/>
    </row>
    <row r="56" spans="1:5">
      <c r="A56" s="40">
        <v>49</v>
      </c>
      <c r="B56" s="11">
        <v>40603</v>
      </c>
      <c r="C56" s="10">
        <v>580</v>
      </c>
      <c r="D56" s="10">
        <f t="shared" si="0"/>
        <v>6380</v>
      </c>
      <c r="E56" s="10"/>
    </row>
    <row r="57" spans="1:5">
      <c r="A57" s="40">
        <v>50</v>
      </c>
      <c r="B57" s="11">
        <v>40634</v>
      </c>
      <c r="C57" s="10">
        <v>580</v>
      </c>
      <c r="D57" s="10">
        <f t="shared" si="0"/>
        <v>5800</v>
      </c>
      <c r="E57" s="10"/>
    </row>
    <row r="58" spans="1:5">
      <c r="A58" s="40">
        <v>51</v>
      </c>
      <c r="B58" s="11">
        <v>40664</v>
      </c>
      <c r="C58" s="10">
        <v>580</v>
      </c>
      <c r="D58" s="10">
        <f t="shared" si="0"/>
        <v>5220</v>
      </c>
      <c r="E58" s="10"/>
    </row>
    <row r="59" spans="1:5">
      <c r="A59" s="40">
        <v>52</v>
      </c>
      <c r="B59" s="11">
        <v>40695</v>
      </c>
      <c r="C59" s="10">
        <v>580</v>
      </c>
      <c r="D59" s="10">
        <f t="shared" si="0"/>
        <v>4640</v>
      </c>
      <c r="E59" s="10"/>
    </row>
    <row r="60" spans="1:5">
      <c r="A60" s="40">
        <v>53</v>
      </c>
      <c r="B60" s="11">
        <v>40725</v>
      </c>
      <c r="C60" s="10">
        <v>580</v>
      </c>
      <c r="D60" s="10">
        <f t="shared" si="0"/>
        <v>4060</v>
      </c>
      <c r="E60" s="10"/>
    </row>
    <row r="61" spans="1:5">
      <c r="A61" s="40">
        <v>54</v>
      </c>
      <c r="B61" s="11">
        <v>40756</v>
      </c>
      <c r="C61" s="10">
        <v>580</v>
      </c>
      <c r="D61" s="10">
        <f t="shared" si="0"/>
        <v>3480</v>
      </c>
      <c r="E61" s="10"/>
    </row>
    <row r="62" spans="1:5">
      <c r="A62" s="40">
        <v>55</v>
      </c>
      <c r="B62" s="11">
        <v>40787</v>
      </c>
      <c r="C62" s="10">
        <v>580</v>
      </c>
      <c r="D62" s="10">
        <f t="shared" si="0"/>
        <v>2900</v>
      </c>
      <c r="E62" s="10"/>
    </row>
    <row r="63" spans="1:5">
      <c r="A63" s="40">
        <v>56</v>
      </c>
      <c r="B63" s="11">
        <v>40817</v>
      </c>
      <c r="C63" s="10">
        <v>580</v>
      </c>
      <c r="D63" s="10">
        <f t="shared" si="0"/>
        <v>2320</v>
      </c>
      <c r="E63" s="10"/>
    </row>
    <row r="64" spans="1:5">
      <c r="A64" s="40">
        <v>57</v>
      </c>
      <c r="B64" s="11">
        <v>40848</v>
      </c>
      <c r="C64" s="10">
        <v>580</v>
      </c>
      <c r="D64" s="10">
        <f t="shared" si="0"/>
        <v>1740</v>
      </c>
      <c r="E64" s="10"/>
    </row>
    <row r="65" spans="1:5">
      <c r="A65" s="40">
        <v>58</v>
      </c>
      <c r="B65" s="11">
        <v>40878</v>
      </c>
      <c r="C65" s="10">
        <v>580</v>
      </c>
      <c r="D65" s="10">
        <f t="shared" si="0"/>
        <v>1160</v>
      </c>
      <c r="E65" s="10"/>
    </row>
    <row r="66" spans="1:5">
      <c r="A66" s="40">
        <v>59</v>
      </c>
      <c r="B66" s="11">
        <v>40909</v>
      </c>
      <c r="C66" s="10">
        <v>580</v>
      </c>
      <c r="D66" s="10">
        <f t="shared" si="0"/>
        <v>580</v>
      </c>
      <c r="E66" s="10"/>
    </row>
    <row r="67" spans="1:5">
      <c r="A67" s="40">
        <v>60</v>
      </c>
      <c r="B67" s="11">
        <v>40940</v>
      </c>
      <c r="C67" s="10">
        <v>580</v>
      </c>
      <c r="D67" s="10">
        <f t="shared" si="0"/>
        <v>0</v>
      </c>
      <c r="E67" s="10"/>
    </row>
    <row r="68" spans="1:5">
      <c r="A68" s="40"/>
      <c r="B68" s="11"/>
      <c r="C68" s="10"/>
      <c r="D68" s="10"/>
      <c r="E68" s="10"/>
    </row>
    <row r="69" spans="1:5" ht="15.75" thickBot="1">
      <c r="A69" s="42" t="s">
        <v>0</v>
      </c>
      <c r="B69" s="38"/>
      <c r="C69" s="34">
        <f>SUM(C7:C67)</f>
        <v>35000</v>
      </c>
      <c r="D69" s="39">
        <f>SUM(D7:D67)</f>
        <v>1061600</v>
      </c>
      <c r="E69" s="10"/>
    </row>
    <row r="70" spans="1:5" ht="14.25" customHeight="1" thickTop="1">
      <c r="A70" s="40"/>
      <c r="B70" s="11"/>
      <c r="C70" s="10"/>
      <c r="D70" s="10"/>
      <c r="E70" s="10"/>
    </row>
    <row r="71" spans="1:5" ht="79.5" customHeight="1">
      <c r="A71" s="9" t="s">
        <v>14</v>
      </c>
      <c r="B71" s="71" t="s">
        <v>33</v>
      </c>
      <c r="C71" s="71"/>
      <c r="D71" s="12"/>
      <c r="E71" s="10"/>
    </row>
    <row r="72" spans="1:5">
      <c r="A72" s="43"/>
      <c r="B72" s="10"/>
      <c r="C72" s="10"/>
      <c r="D72" s="10"/>
      <c r="E72" s="10"/>
    </row>
    <row r="73" spans="1:5">
      <c r="A73" s="40" t="s">
        <v>6</v>
      </c>
      <c r="B73" s="10" t="s">
        <v>12</v>
      </c>
      <c r="C73" s="10"/>
      <c r="D73" s="10"/>
      <c r="E73" s="10"/>
    </row>
    <row r="74" spans="1:5">
      <c r="A74" s="40"/>
      <c r="B74" s="11"/>
      <c r="C74" s="10"/>
      <c r="D74" s="10"/>
      <c r="E74" s="10"/>
    </row>
    <row r="75" spans="1:5">
      <c r="A75" s="40" t="s">
        <v>6</v>
      </c>
      <c r="B75" s="13">
        <f>D69*8/1200</f>
        <v>7077.333333333333</v>
      </c>
      <c r="C75" s="4"/>
      <c r="D75" s="10"/>
      <c r="E75" s="10"/>
    </row>
    <row r="76" spans="1:5">
      <c r="A76" s="40"/>
      <c r="B76" s="11"/>
      <c r="C76" s="10"/>
      <c r="D76" s="10"/>
      <c r="E76" s="10"/>
    </row>
    <row r="77" spans="1:5">
      <c r="A77" s="40" t="s">
        <v>6</v>
      </c>
      <c r="B77" s="6" t="s">
        <v>13</v>
      </c>
      <c r="C77" s="10"/>
      <c r="D77" s="10"/>
      <c r="E77" s="10"/>
    </row>
    <row r="78" spans="1:5">
      <c r="B78" s="1"/>
    </row>
  </sheetData>
  <sheetProtection sheet="1" objects="1" scenarios="1"/>
  <mergeCells count="5">
    <mergeCell ref="B71:C71"/>
    <mergeCell ref="A1:E1"/>
    <mergeCell ref="K3:O3"/>
    <mergeCell ref="A3:A5"/>
    <mergeCell ref="E3:E5"/>
  </mergeCells>
  <printOptions gridLines="1"/>
  <pageMargins left="1.45" right="0.45" top="0.75" bottom="0.75" header="0.3" footer="0.3"/>
  <pageSetup scale="102" orientation="portrait" horizontalDpi="0" verticalDpi="0" r:id="rId1"/>
  <headerFooter>
    <oddHeader>Page &amp;P of &amp;N</oddHeader>
    <oddFooter>&amp;Cwww.johnsonasirservices.org</oddFooter>
  </headerFooter>
  <rowBreaks count="1" manualBreakCount="1">
    <brk id="4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70"/>
  <sheetViews>
    <sheetView topLeftCell="B1" workbookViewId="0">
      <selection activeCell="L21" sqref="L21"/>
    </sheetView>
  </sheetViews>
  <sheetFormatPr defaultRowHeight="15"/>
  <cols>
    <col min="1" max="1" width="9.140625" hidden="1" customWidth="1"/>
    <col min="2" max="2" width="2.85546875" customWidth="1"/>
    <col min="5" max="5" width="10.140625" customWidth="1"/>
    <col min="6" max="6" width="23.85546875" customWidth="1"/>
    <col min="7" max="7" width="0.140625" customWidth="1"/>
    <col min="8" max="8" width="0.42578125" hidden="1" customWidth="1"/>
    <col min="9" max="10" width="9.140625" hidden="1" customWidth="1"/>
    <col min="11" max="11" width="5" hidden="1" customWidth="1"/>
    <col min="12" max="12" width="46.7109375" customWidth="1"/>
    <col min="14" max="14" width="10.85546875" customWidth="1"/>
  </cols>
  <sheetData>
    <row r="1" spans="3:16">
      <c r="C1" s="70" t="s">
        <v>4</v>
      </c>
      <c r="D1" s="70"/>
      <c r="E1" s="70"/>
      <c r="F1" s="70"/>
    </row>
    <row r="2" spans="3:16">
      <c r="D2" t="s">
        <v>5</v>
      </c>
    </row>
    <row r="3" spans="3:16" ht="18" customHeight="1">
      <c r="D3" t="s">
        <v>36</v>
      </c>
      <c r="L3" s="53"/>
    </row>
    <row r="4" spans="3:16" ht="15.75">
      <c r="D4" t="s">
        <v>38</v>
      </c>
      <c r="L4" s="15"/>
    </row>
    <row r="5" spans="3:16" ht="15.75">
      <c r="D5" t="s">
        <v>39</v>
      </c>
      <c r="L5" s="15"/>
      <c r="M5" s="15"/>
    </row>
    <row r="6" spans="3:16" ht="36" customHeight="1">
      <c r="C6" s="32" t="s">
        <v>34</v>
      </c>
      <c r="D6" s="32" t="s">
        <v>1</v>
      </c>
      <c r="E6" s="32" t="s">
        <v>2</v>
      </c>
      <c r="F6" s="32" t="s">
        <v>3</v>
      </c>
      <c r="L6" s="54"/>
    </row>
    <row r="7" spans="3:16" ht="17.25" customHeight="1">
      <c r="C7" s="8" t="s">
        <v>35</v>
      </c>
      <c r="D7" s="1">
        <v>39479</v>
      </c>
      <c r="E7">
        <v>0</v>
      </c>
      <c r="F7">
        <v>35000</v>
      </c>
      <c r="L7" s="15"/>
      <c r="O7" s="15"/>
    </row>
    <row r="8" spans="3:16" ht="15" customHeight="1">
      <c r="C8">
        <v>1</v>
      </c>
      <c r="D8" s="1">
        <v>39508</v>
      </c>
      <c r="E8">
        <v>780</v>
      </c>
      <c r="F8">
        <f>F7-E8</f>
        <v>34220</v>
      </c>
      <c r="L8" s="15"/>
      <c r="N8" s="55"/>
      <c r="O8" s="56"/>
      <c r="P8" s="55"/>
    </row>
    <row r="9" spans="3:16" ht="15.75">
      <c r="C9">
        <v>2</v>
      </c>
      <c r="D9" s="1">
        <v>39539</v>
      </c>
      <c r="E9">
        <v>580</v>
      </c>
      <c r="F9">
        <f>F8-E9</f>
        <v>33640</v>
      </c>
      <c r="L9" s="15"/>
      <c r="N9" s="79"/>
      <c r="O9" s="79"/>
      <c r="P9" s="44"/>
    </row>
    <row r="10" spans="3:16" ht="15.75">
      <c r="C10">
        <v>3</v>
      </c>
      <c r="D10" s="1">
        <v>39569</v>
      </c>
      <c r="E10">
        <v>580</v>
      </c>
      <c r="F10">
        <f t="shared" ref="F10:F47" si="0">F9-E10</f>
        <v>33060</v>
      </c>
      <c r="L10" s="15"/>
    </row>
    <row r="11" spans="3:16" ht="15.75">
      <c r="C11">
        <v>4</v>
      </c>
      <c r="D11" s="1">
        <v>39600</v>
      </c>
      <c r="E11">
        <v>580</v>
      </c>
      <c r="F11">
        <f t="shared" si="0"/>
        <v>32480</v>
      </c>
      <c r="L11" s="15"/>
      <c r="N11" s="55"/>
      <c r="O11" s="57"/>
    </row>
    <row r="12" spans="3:16">
      <c r="C12">
        <v>5</v>
      </c>
      <c r="D12" s="1">
        <v>39630</v>
      </c>
      <c r="E12">
        <v>580</v>
      </c>
      <c r="F12">
        <f t="shared" si="0"/>
        <v>31900</v>
      </c>
      <c r="N12" s="44"/>
      <c r="O12" s="44"/>
    </row>
    <row r="13" spans="3:16">
      <c r="C13">
        <v>6</v>
      </c>
      <c r="D13" s="1">
        <v>39661</v>
      </c>
      <c r="E13">
        <v>580</v>
      </c>
      <c r="F13">
        <f t="shared" si="0"/>
        <v>31320</v>
      </c>
    </row>
    <row r="14" spans="3:16">
      <c r="C14">
        <v>7</v>
      </c>
      <c r="D14" s="1">
        <v>39692</v>
      </c>
      <c r="E14">
        <v>580</v>
      </c>
      <c r="F14">
        <f t="shared" si="0"/>
        <v>30740</v>
      </c>
      <c r="N14" s="5"/>
    </row>
    <row r="15" spans="3:16">
      <c r="C15">
        <v>8</v>
      </c>
      <c r="D15" s="1">
        <v>39722</v>
      </c>
      <c r="E15">
        <v>580</v>
      </c>
      <c r="F15">
        <f t="shared" si="0"/>
        <v>30160</v>
      </c>
    </row>
    <row r="16" spans="3:16">
      <c r="C16">
        <v>9</v>
      </c>
      <c r="D16" s="1">
        <v>39753</v>
      </c>
      <c r="E16">
        <v>580</v>
      </c>
      <c r="F16">
        <f t="shared" si="0"/>
        <v>29580</v>
      </c>
    </row>
    <row r="17" spans="3:6">
      <c r="C17">
        <v>10</v>
      </c>
      <c r="D17" s="1">
        <v>39783</v>
      </c>
      <c r="E17">
        <v>580</v>
      </c>
      <c r="F17">
        <f t="shared" si="0"/>
        <v>29000</v>
      </c>
    </row>
    <row r="18" spans="3:6">
      <c r="C18">
        <v>11</v>
      </c>
      <c r="D18" s="1">
        <v>39814</v>
      </c>
      <c r="E18">
        <v>580</v>
      </c>
      <c r="F18">
        <f t="shared" si="0"/>
        <v>28420</v>
      </c>
    </row>
    <row r="19" spans="3:6">
      <c r="C19">
        <v>12</v>
      </c>
      <c r="D19" s="1">
        <v>39845</v>
      </c>
      <c r="E19">
        <v>580</v>
      </c>
      <c r="F19">
        <f t="shared" si="0"/>
        <v>27840</v>
      </c>
    </row>
    <row r="20" spans="3:6">
      <c r="C20">
        <v>13</v>
      </c>
      <c r="D20" s="1">
        <v>39873</v>
      </c>
      <c r="E20">
        <v>580</v>
      </c>
      <c r="F20">
        <f t="shared" si="0"/>
        <v>27260</v>
      </c>
    </row>
    <row r="21" spans="3:6">
      <c r="C21">
        <v>14</v>
      </c>
      <c r="D21" s="1">
        <v>39904</v>
      </c>
      <c r="E21">
        <v>580</v>
      </c>
      <c r="F21">
        <f t="shared" si="0"/>
        <v>26680</v>
      </c>
    </row>
    <row r="22" spans="3:6">
      <c r="C22">
        <v>15</v>
      </c>
      <c r="D22" s="1">
        <v>39934</v>
      </c>
      <c r="E22">
        <v>580</v>
      </c>
      <c r="F22">
        <f t="shared" si="0"/>
        <v>26100</v>
      </c>
    </row>
    <row r="23" spans="3:6">
      <c r="C23">
        <v>16</v>
      </c>
      <c r="D23" s="1">
        <v>39965</v>
      </c>
      <c r="E23">
        <v>580</v>
      </c>
      <c r="F23">
        <f t="shared" si="0"/>
        <v>25520</v>
      </c>
    </row>
    <row r="24" spans="3:6">
      <c r="C24">
        <v>17</v>
      </c>
      <c r="D24" s="1">
        <v>39995</v>
      </c>
      <c r="E24">
        <v>580</v>
      </c>
      <c r="F24">
        <f t="shared" si="0"/>
        <v>24940</v>
      </c>
    </row>
    <row r="25" spans="3:6">
      <c r="C25">
        <v>18</v>
      </c>
      <c r="D25" s="1">
        <v>40026</v>
      </c>
      <c r="E25">
        <v>580</v>
      </c>
      <c r="F25">
        <f t="shared" si="0"/>
        <v>24360</v>
      </c>
    </row>
    <row r="26" spans="3:6">
      <c r="C26">
        <v>19</v>
      </c>
      <c r="D26" s="1">
        <v>40057</v>
      </c>
      <c r="E26">
        <v>580</v>
      </c>
      <c r="F26">
        <f t="shared" si="0"/>
        <v>23780</v>
      </c>
    </row>
    <row r="27" spans="3:6">
      <c r="C27">
        <v>20</v>
      </c>
      <c r="D27" s="1">
        <v>40087</v>
      </c>
      <c r="E27">
        <v>580</v>
      </c>
      <c r="F27">
        <f t="shared" si="0"/>
        <v>23200</v>
      </c>
    </row>
    <row r="28" spans="3:6">
      <c r="C28">
        <v>21</v>
      </c>
      <c r="D28" s="1">
        <v>40118</v>
      </c>
      <c r="E28">
        <v>580</v>
      </c>
      <c r="F28">
        <f t="shared" si="0"/>
        <v>22620</v>
      </c>
    </row>
    <row r="29" spans="3:6">
      <c r="C29">
        <v>22</v>
      </c>
      <c r="D29" s="1">
        <v>40148</v>
      </c>
      <c r="E29">
        <v>580</v>
      </c>
      <c r="F29">
        <f t="shared" si="0"/>
        <v>22040</v>
      </c>
    </row>
    <row r="30" spans="3:6">
      <c r="C30">
        <v>23</v>
      </c>
      <c r="D30" s="1">
        <v>40179</v>
      </c>
      <c r="E30">
        <v>580</v>
      </c>
      <c r="F30">
        <f t="shared" si="0"/>
        <v>21460</v>
      </c>
    </row>
    <row r="31" spans="3:6">
      <c r="C31">
        <v>24</v>
      </c>
      <c r="D31" s="1">
        <v>40210</v>
      </c>
      <c r="E31">
        <v>580</v>
      </c>
      <c r="F31">
        <f t="shared" si="0"/>
        <v>20880</v>
      </c>
    </row>
    <row r="32" spans="3:6">
      <c r="C32">
        <v>25</v>
      </c>
      <c r="D32" s="1">
        <v>40238</v>
      </c>
      <c r="E32">
        <v>580</v>
      </c>
      <c r="F32">
        <f t="shared" si="0"/>
        <v>20300</v>
      </c>
    </row>
    <row r="33" spans="3:13">
      <c r="C33">
        <v>26</v>
      </c>
      <c r="D33" s="1">
        <v>40269</v>
      </c>
      <c r="E33">
        <v>580</v>
      </c>
      <c r="F33">
        <f t="shared" si="0"/>
        <v>19720</v>
      </c>
    </row>
    <row r="34" spans="3:13">
      <c r="C34">
        <v>27</v>
      </c>
      <c r="D34" s="1">
        <v>40299</v>
      </c>
      <c r="E34">
        <v>580</v>
      </c>
      <c r="F34">
        <f t="shared" si="0"/>
        <v>19140</v>
      </c>
    </row>
    <row r="35" spans="3:13">
      <c r="C35">
        <v>28</v>
      </c>
      <c r="D35" s="1">
        <v>40330</v>
      </c>
      <c r="E35">
        <v>580</v>
      </c>
      <c r="F35">
        <f t="shared" si="0"/>
        <v>18560</v>
      </c>
    </row>
    <row r="36" spans="3:13">
      <c r="C36">
        <v>29</v>
      </c>
      <c r="D36" s="1">
        <v>40360</v>
      </c>
      <c r="E36">
        <v>580</v>
      </c>
      <c r="F36">
        <f t="shared" si="0"/>
        <v>17980</v>
      </c>
    </row>
    <row r="37" spans="3:13">
      <c r="C37">
        <v>30</v>
      </c>
      <c r="D37" s="1">
        <v>40391</v>
      </c>
      <c r="E37">
        <v>580</v>
      </c>
      <c r="F37">
        <f t="shared" si="0"/>
        <v>17400</v>
      </c>
    </row>
    <row r="38" spans="3:13">
      <c r="C38">
        <v>31</v>
      </c>
      <c r="D38" s="1">
        <v>40422</v>
      </c>
      <c r="E38">
        <v>580</v>
      </c>
      <c r="F38">
        <f t="shared" si="0"/>
        <v>16820</v>
      </c>
      <c r="M38" s="17"/>
    </row>
    <row r="39" spans="3:13">
      <c r="C39">
        <v>32</v>
      </c>
      <c r="D39" s="1">
        <v>40452</v>
      </c>
      <c r="E39">
        <v>580</v>
      </c>
      <c r="F39">
        <f t="shared" si="0"/>
        <v>16240</v>
      </c>
      <c r="M39" s="17"/>
    </row>
    <row r="40" spans="3:13">
      <c r="C40">
        <v>33</v>
      </c>
      <c r="D40" s="1">
        <v>40483</v>
      </c>
      <c r="E40">
        <v>580</v>
      </c>
      <c r="F40">
        <f t="shared" si="0"/>
        <v>15660</v>
      </c>
      <c r="M40" s="17"/>
    </row>
    <row r="41" spans="3:13">
      <c r="C41">
        <v>34</v>
      </c>
      <c r="D41" s="1">
        <v>40513</v>
      </c>
      <c r="E41">
        <v>580</v>
      </c>
      <c r="F41">
        <f t="shared" si="0"/>
        <v>15080</v>
      </c>
      <c r="M41" s="17"/>
    </row>
    <row r="42" spans="3:13">
      <c r="C42">
        <v>35</v>
      </c>
      <c r="D42" s="1">
        <v>40544</v>
      </c>
      <c r="E42">
        <v>580</v>
      </c>
      <c r="F42">
        <f t="shared" si="0"/>
        <v>14500</v>
      </c>
      <c r="M42" s="17"/>
    </row>
    <row r="43" spans="3:13">
      <c r="C43">
        <v>36</v>
      </c>
      <c r="D43" s="1">
        <v>40575</v>
      </c>
      <c r="E43">
        <v>580</v>
      </c>
      <c r="F43">
        <f t="shared" si="0"/>
        <v>13920</v>
      </c>
      <c r="M43" s="17"/>
    </row>
    <row r="44" spans="3:13">
      <c r="C44">
        <v>37</v>
      </c>
      <c r="D44" s="1">
        <v>40603</v>
      </c>
      <c r="E44">
        <v>580</v>
      </c>
      <c r="F44">
        <f t="shared" si="0"/>
        <v>13340</v>
      </c>
      <c r="M44" s="17"/>
    </row>
    <row r="45" spans="3:13">
      <c r="C45">
        <v>38</v>
      </c>
      <c r="D45" s="1">
        <v>40634</v>
      </c>
      <c r="E45">
        <v>580</v>
      </c>
      <c r="F45">
        <f t="shared" si="0"/>
        <v>12760</v>
      </c>
      <c r="M45" s="17"/>
    </row>
    <row r="46" spans="3:13">
      <c r="C46">
        <v>39</v>
      </c>
      <c r="D46" s="1">
        <v>40664</v>
      </c>
      <c r="E46">
        <v>580</v>
      </c>
      <c r="F46">
        <f t="shared" si="0"/>
        <v>12180</v>
      </c>
      <c r="M46" s="17"/>
    </row>
    <row r="47" spans="3:13">
      <c r="C47">
        <v>40</v>
      </c>
      <c r="D47" s="58">
        <v>40695</v>
      </c>
      <c r="E47" s="59">
        <v>12180</v>
      </c>
      <c r="F47">
        <f t="shared" si="0"/>
        <v>0</v>
      </c>
      <c r="M47" s="17"/>
    </row>
    <row r="48" spans="3:13" ht="16.5" thickBot="1">
      <c r="C48" s="34"/>
      <c r="D48" s="35" t="s">
        <v>0</v>
      </c>
      <c r="E48" s="34">
        <f>SUM(E7:E47)</f>
        <v>35000</v>
      </c>
      <c r="F48" s="36">
        <f>SUM(F7:F47)</f>
        <v>939800</v>
      </c>
    </row>
    <row r="49" spans="3:6" ht="15.75" thickTop="1">
      <c r="D49" s="1"/>
    </row>
    <row r="50" spans="3:6" ht="15.75">
      <c r="C50" s="82" t="s">
        <v>40</v>
      </c>
      <c r="D50" s="83"/>
      <c r="E50" s="83"/>
      <c r="F50" s="84"/>
    </row>
    <row r="51" spans="3:6">
      <c r="D51" s="1"/>
    </row>
    <row r="52" spans="3:6">
      <c r="C52" s="80" t="s">
        <v>41</v>
      </c>
      <c r="D52" s="80"/>
    </row>
    <row r="53" spans="3:6" ht="15.75">
      <c r="D53" s="2"/>
      <c r="E53" s="15"/>
    </row>
    <row r="54" spans="3:6" ht="15.75">
      <c r="C54" s="85" t="s">
        <v>42</v>
      </c>
      <c r="D54" s="86"/>
      <c r="E54" s="16"/>
      <c r="F54" s="60"/>
    </row>
    <row r="55" spans="3:6" ht="15.75">
      <c r="C55" s="61" t="s">
        <v>43</v>
      </c>
      <c r="D55" s="62"/>
      <c r="E55" s="17"/>
      <c r="F55" s="63"/>
    </row>
    <row r="56" spans="3:6" ht="15.75">
      <c r="C56" s="87" t="s">
        <v>44</v>
      </c>
      <c r="D56" s="88"/>
      <c r="E56" s="88"/>
      <c r="F56" s="89"/>
    </row>
    <row r="57" spans="3:6" ht="15.75">
      <c r="C57" s="64" t="s">
        <v>45</v>
      </c>
      <c r="D57" s="65"/>
      <c r="E57" s="24"/>
      <c r="F57" s="66"/>
    </row>
    <row r="58" spans="3:6">
      <c r="C58" s="78" t="s">
        <v>46</v>
      </c>
      <c r="D58" s="78"/>
    </row>
    <row r="59" spans="3:6">
      <c r="C59" s="79" t="s">
        <v>47</v>
      </c>
      <c r="D59" s="79"/>
    </row>
    <row r="60" spans="3:6">
      <c r="C60" s="79" t="s">
        <v>48</v>
      </c>
      <c r="D60" s="79"/>
    </row>
    <row r="61" spans="3:6">
      <c r="C61" s="79" t="s">
        <v>49</v>
      </c>
      <c r="D61" s="79"/>
    </row>
    <row r="62" spans="3:6">
      <c r="D62" s="80" t="s">
        <v>50</v>
      </c>
      <c r="E62" s="80"/>
      <c r="F62" s="67" t="s">
        <v>51</v>
      </c>
    </row>
    <row r="63" spans="3:6">
      <c r="E63" s="8"/>
      <c r="F63" s="5" t="s">
        <v>52</v>
      </c>
    </row>
    <row r="64" spans="3:6">
      <c r="E64" s="8"/>
    </row>
    <row r="65" spans="3:6">
      <c r="E65" s="8" t="s">
        <v>6</v>
      </c>
      <c r="F65" s="67" t="s">
        <v>53</v>
      </c>
    </row>
    <row r="66" spans="3:6">
      <c r="E66" s="8"/>
      <c r="F66" s="5" t="s">
        <v>54</v>
      </c>
    </row>
    <row r="67" spans="3:6">
      <c r="E67" s="8"/>
    </row>
    <row r="68" spans="3:6">
      <c r="E68" s="8" t="s">
        <v>6</v>
      </c>
      <c r="F68" s="5">
        <f>40*47180*8/2400</f>
        <v>6290.666666666667</v>
      </c>
    </row>
    <row r="69" spans="3:6">
      <c r="E69" s="8"/>
    </row>
    <row r="70" spans="3:6">
      <c r="C70" s="81" t="s">
        <v>55</v>
      </c>
      <c r="D70" s="81"/>
      <c r="E70" s="81"/>
      <c r="F70" s="68" t="s">
        <v>56</v>
      </c>
    </row>
  </sheetData>
  <sheetProtection sheet="1" objects="1" scenarios="1"/>
  <mergeCells count="12">
    <mergeCell ref="C70:E70"/>
    <mergeCell ref="C1:F1"/>
    <mergeCell ref="N9:O9"/>
    <mergeCell ref="C50:F50"/>
    <mergeCell ref="C52:D52"/>
    <mergeCell ref="C54:D54"/>
    <mergeCell ref="C56:F56"/>
    <mergeCell ref="C58:D58"/>
    <mergeCell ref="C59:D59"/>
    <mergeCell ref="C60:D60"/>
    <mergeCell ref="C61:D61"/>
    <mergeCell ref="D62:E6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14"/>
  <sheetViews>
    <sheetView tabSelected="1" workbookViewId="0">
      <selection activeCell="G6" sqref="G6"/>
    </sheetView>
  </sheetViews>
  <sheetFormatPr defaultRowHeight="15"/>
  <cols>
    <col min="1" max="1" width="14.28515625" style="44" customWidth="1"/>
    <col min="2" max="2" width="10.28515625" customWidth="1"/>
    <col min="3" max="3" width="15.7109375" customWidth="1"/>
    <col min="4" max="4" width="22.5703125" customWidth="1"/>
  </cols>
  <sheetData>
    <row r="1" spans="1:4">
      <c r="A1" s="90" t="s">
        <v>22</v>
      </c>
      <c r="B1" s="90"/>
      <c r="C1" s="90"/>
      <c r="D1" s="90"/>
    </row>
    <row r="2" spans="1:4" ht="1.5" customHeight="1">
      <c r="A2" s="18"/>
      <c r="B2" s="17"/>
      <c r="C2" s="17"/>
      <c r="D2" s="17"/>
    </row>
    <row r="3" spans="1:4">
      <c r="A3" s="93"/>
      <c r="B3" s="17" t="s">
        <v>15</v>
      </c>
      <c r="C3" s="17"/>
      <c r="D3" s="17"/>
    </row>
    <row r="4" spans="1:4">
      <c r="A4" s="93"/>
      <c r="B4" s="17" t="s">
        <v>16</v>
      </c>
      <c r="C4" s="17"/>
      <c r="D4" s="17"/>
    </row>
    <row r="5" spans="1:4">
      <c r="A5" s="94"/>
      <c r="B5" s="17" t="s">
        <v>17</v>
      </c>
      <c r="C5" s="17"/>
      <c r="D5" s="17"/>
    </row>
    <row r="6" spans="1:4" ht="33" customHeight="1">
      <c r="A6" s="46" t="s">
        <v>34</v>
      </c>
      <c r="B6" s="31" t="s">
        <v>1</v>
      </c>
      <c r="C6" s="31" t="s">
        <v>2</v>
      </c>
      <c r="D6" s="31" t="s">
        <v>3</v>
      </c>
    </row>
    <row r="7" spans="1:4">
      <c r="A7" s="18"/>
      <c r="B7" s="25">
        <v>38108</v>
      </c>
      <c r="C7" s="17">
        <v>0</v>
      </c>
      <c r="D7" s="17">
        <v>200000</v>
      </c>
    </row>
    <row r="8" spans="1:4">
      <c r="A8" s="18">
        <v>1</v>
      </c>
      <c r="B8" s="25">
        <v>38139</v>
      </c>
      <c r="C8" s="17">
        <v>2000</v>
      </c>
      <c r="D8" s="17">
        <f>D7-C8</f>
        <v>198000</v>
      </c>
    </row>
    <row r="9" spans="1:4">
      <c r="A9" s="18">
        <v>2</v>
      </c>
      <c r="B9" s="25">
        <v>38169</v>
      </c>
      <c r="C9" s="17">
        <v>2000</v>
      </c>
      <c r="D9" s="17">
        <f>D8-C9</f>
        <v>196000</v>
      </c>
    </row>
    <row r="10" spans="1:4">
      <c r="A10" s="18">
        <v>3</v>
      </c>
      <c r="B10" s="25">
        <v>38200</v>
      </c>
      <c r="C10" s="17">
        <v>2000</v>
      </c>
      <c r="D10" s="17">
        <f t="shared" ref="D10:D73" si="0">D9-C10</f>
        <v>194000</v>
      </c>
    </row>
    <row r="11" spans="1:4">
      <c r="A11" s="18">
        <v>4</v>
      </c>
      <c r="B11" s="25">
        <v>38231</v>
      </c>
      <c r="C11" s="17">
        <v>2000</v>
      </c>
      <c r="D11" s="17">
        <f t="shared" si="0"/>
        <v>192000</v>
      </c>
    </row>
    <row r="12" spans="1:4">
      <c r="A12" s="18">
        <v>5</v>
      </c>
      <c r="B12" s="25">
        <v>38261</v>
      </c>
      <c r="C12" s="17">
        <v>2000</v>
      </c>
      <c r="D12" s="17">
        <f t="shared" si="0"/>
        <v>190000</v>
      </c>
    </row>
    <row r="13" spans="1:4">
      <c r="A13" s="18">
        <v>6</v>
      </c>
      <c r="B13" s="25">
        <v>38292</v>
      </c>
      <c r="C13" s="17">
        <v>2000</v>
      </c>
      <c r="D13" s="17">
        <f t="shared" si="0"/>
        <v>188000</v>
      </c>
    </row>
    <row r="14" spans="1:4">
      <c r="A14" s="18">
        <v>7</v>
      </c>
      <c r="B14" s="25">
        <v>38322</v>
      </c>
      <c r="C14" s="17">
        <v>2000</v>
      </c>
      <c r="D14" s="17">
        <f t="shared" si="0"/>
        <v>186000</v>
      </c>
    </row>
    <row r="15" spans="1:4">
      <c r="A15" s="18">
        <v>8</v>
      </c>
      <c r="B15" s="25">
        <v>38353</v>
      </c>
      <c r="C15" s="17">
        <v>2000</v>
      </c>
      <c r="D15" s="17">
        <f t="shared" si="0"/>
        <v>184000</v>
      </c>
    </row>
    <row r="16" spans="1:4">
      <c r="A16" s="18">
        <v>9</v>
      </c>
      <c r="B16" s="25">
        <v>38384</v>
      </c>
      <c r="C16" s="17">
        <v>2000</v>
      </c>
      <c r="D16" s="17">
        <f t="shared" si="0"/>
        <v>182000</v>
      </c>
    </row>
    <row r="17" spans="1:4">
      <c r="A17" s="18">
        <v>10</v>
      </c>
      <c r="B17" s="25">
        <v>38412</v>
      </c>
      <c r="C17" s="17">
        <v>2000</v>
      </c>
      <c r="D17" s="17">
        <f t="shared" si="0"/>
        <v>180000</v>
      </c>
    </row>
    <row r="18" spans="1:4">
      <c r="A18" s="18">
        <v>11</v>
      </c>
      <c r="B18" s="25">
        <v>38443</v>
      </c>
      <c r="C18" s="17">
        <v>2000</v>
      </c>
      <c r="D18" s="17">
        <f t="shared" si="0"/>
        <v>178000</v>
      </c>
    </row>
    <row r="19" spans="1:4">
      <c r="A19" s="18">
        <v>12</v>
      </c>
      <c r="B19" s="25">
        <v>38473</v>
      </c>
      <c r="C19" s="17">
        <v>2000</v>
      </c>
      <c r="D19" s="17">
        <f t="shared" si="0"/>
        <v>176000</v>
      </c>
    </row>
    <row r="20" spans="1:4">
      <c r="A20" s="18">
        <v>13</v>
      </c>
      <c r="B20" s="25">
        <v>38504</v>
      </c>
      <c r="C20" s="17">
        <v>2000</v>
      </c>
      <c r="D20" s="17">
        <f t="shared" si="0"/>
        <v>174000</v>
      </c>
    </row>
    <row r="21" spans="1:4">
      <c r="A21" s="18">
        <v>14</v>
      </c>
      <c r="B21" s="25">
        <v>38534</v>
      </c>
      <c r="C21" s="17">
        <v>2000</v>
      </c>
      <c r="D21" s="17">
        <f t="shared" si="0"/>
        <v>172000</v>
      </c>
    </row>
    <row r="22" spans="1:4">
      <c r="A22" s="18">
        <v>15</v>
      </c>
      <c r="B22" s="25">
        <v>38565</v>
      </c>
      <c r="C22" s="17">
        <v>2000</v>
      </c>
      <c r="D22" s="17">
        <f t="shared" si="0"/>
        <v>170000</v>
      </c>
    </row>
    <row r="23" spans="1:4">
      <c r="A23" s="18">
        <v>16</v>
      </c>
      <c r="B23" s="25">
        <v>38596</v>
      </c>
      <c r="C23" s="17">
        <v>2000</v>
      </c>
      <c r="D23" s="17">
        <f t="shared" si="0"/>
        <v>168000</v>
      </c>
    </row>
    <row r="24" spans="1:4">
      <c r="A24" s="18">
        <v>17</v>
      </c>
      <c r="B24" s="25">
        <v>38626</v>
      </c>
      <c r="C24" s="17">
        <v>2000</v>
      </c>
      <c r="D24" s="17">
        <f t="shared" si="0"/>
        <v>166000</v>
      </c>
    </row>
    <row r="25" spans="1:4">
      <c r="A25" s="18">
        <v>18</v>
      </c>
      <c r="B25" s="25">
        <v>38657</v>
      </c>
      <c r="C25" s="17">
        <v>2000</v>
      </c>
      <c r="D25" s="17">
        <f t="shared" si="0"/>
        <v>164000</v>
      </c>
    </row>
    <row r="26" spans="1:4">
      <c r="A26" s="18">
        <v>19</v>
      </c>
      <c r="B26" s="25">
        <v>38687</v>
      </c>
      <c r="C26" s="17">
        <v>2000</v>
      </c>
      <c r="D26" s="17">
        <f t="shared" si="0"/>
        <v>162000</v>
      </c>
    </row>
    <row r="27" spans="1:4">
      <c r="A27" s="18">
        <v>20</v>
      </c>
      <c r="B27" s="25">
        <v>38718</v>
      </c>
      <c r="C27" s="17">
        <v>2000</v>
      </c>
      <c r="D27" s="17">
        <f t="shared" si="0"/>
        <v>160000</v>
      </c>
    </row>
    <row r="28" spans="1:4">
      <c r="A28" s="18">
        <v>21</v>
      </c>
      <c r="B28" s="25">
        <v>38749</v>
      </c>
      <c r="C28" s="17">
        <v>2000</v>
      </c>
      <c r="D28" s="17">
        <f t="shared" si="0"/>
        <v>158000</v>
      </c>
    </row>
    <row r="29" spans="1:4">
      <c r="A29" s="18">
        <v>22</v>
      </c>
      <c r="B29" s="25">
        <v>38777</v>
      </c>
      <c r="C29" s="17">
        <v>2000</v>
      </c>
      <c r="D29" s="17">
        <f t="shared" si="0"/>
        <v>156000</v>
      </c>
    </row>
    <row r="30" spans="1:4">
      <c r="A30" s="18">
        <v>23</v>
      </c>
      <c r="B30" s="25">
        <v>38808</v>
      </c>
      <c r="C30" s="17">
        <v>2000</v>
      </c>
      <c r="D30" s="17">
        <f t="shared" si="0"/>
        <v>154000</v>
      </c>
    </row>
    <row r="31" spans="1:4">
      <c r="A31" s="18">
        <v>24</v>
      </c>
      <c r="B31" s="25">
        <v>38838</v>
      </c>
      <c r="C31" s="17">
        <v>2000</v>
      </c>
      <c r="D31" s="17">
        <f t="shared" si="0"/>
        <v>152000</v>
      </c>
    </row>
    <row r="32" spans="1:4">
      <c r="A32" s="18">
        <v>25</v>
      </c>
      <c r="B32" s="25">
        <v>38869</v>
      </c>
      <c r="C32" s="17">
        <v>2000</v>
      </c>
      <c r="D32" s="17">
        <f t="shared" si="0"/>
        <v>150000</v>
      </c>
    </row>
    <row r="33" spans="1:4">
      <c r="A33" s="18">
        <v>26</v>
      </c>
      <c r="B33" s="25">
        <v>38899</v>
      </c>
      <c r="C33" s="17">
        <v>2000</v>
      </c>
      <c r="D33" s="17">
        <f t="shared" si="0"/>
        <v>148000</v>
      </c>
    </row>
    <row r="34" spans="1:4">
      <c r="A34" s="18">
        <v>27</v>
      </c>
      <c r="B34" s="25">
        <v>38930</v>
      </c>
      <c r="C34" s="17">
        <v>2000</v>
      </c>
      <c r="D34" s="17">
        <f t="shared" si="0"/>
        <v>146000</v>
      </c>
    </row>
    <row r="35" spans="1:4">
      <c r="A35" s="18">
        <v>28</v>
      </c>
      <c r="B35" s="25">
        <v>38961</v>
      </c>
      <c r="C35" s="17">
        <v>2000</v>
      </c>
      <c r="D35" s="17">
        <f t="shared" si="0"/>
        <v>144000</v>
      </c>
    </row>
    <row r="36" spans="1:4">
      <c r="A36" s="18">
        <v>29</v>
      </c>
      <c r="B36" s="25">
        <v>38991</v>
      </c>
      <c r="C36" s="17">
        <v>2000</v>
      </c>
      <c r="D36" s="17">
        <f t="shared" si="0"/>
        <v>142000</v>
      </c>
    </row>
    <row r="37" spans="1:4">
      <c r="A37" s="18">
        <v>30</v>
      </c>
      <c r="B37" s="25">
        <v>39022</v>
      </c>
      <c r="C37" s="17">
        <v>2000</v>
      </c>
      <c r="D37" s="17">
        <f t="shared" si="0"/>
        <v>140000</v>
      </c>
    </row>
    <row r="38" spans="1:4">
      <c r="A38" s="18">
        <v>31</v>
      </c>
      <c r="B38" s="25">
        <v>39052</v>
      </c>
      <c r="C38" s="17">
        <v>2000</v>
      </c>
      <c r="D38" s="17">
        <f t="shared" si="0"/>
        <v>138000</v>
      </c>
    </row>
    <row r="39" spans="1:4">
      <c r="A39" s="18">
        <v>32</v>
      </c>
      <c r="B39" s="25">
        <v>39083</v>
      </c>
      <c r="C39" s="17">
        <v>2000</v>
      </c>
      <c r="D39" s="17">
        <f t="shared" si="0"/>
        <v>136000</v>
      </c>
    </row>
    <row r="40" spans="1:4">
      <c r="A40" s="18">
        <v>33</v>
      </c>
      <c r="B40" s="25">
        <v>39114</v>
      </c>
      <c r="C40" s="17">
        <v>2000</v>
      </c>
      <c r="D40" s="17">
        <f t="shared" si="0"/>
        <v>134000</v>
      </c>
    </row>
    <row r="41" spans="1:4">
      <c r="A41" s="18">
        <v>34</v>
      </c>
      <c r="B41" s="25">
        <v>39142</v>
      </c>
      <c r="C41" s="17">
        <v>2000</v>
      </c>
      <c r="D41" s="17">
        <f t="shared" si="0"/>
        <v>132000</v>
      </c>
    </row>
    <row r="42" spans="1:4">
      <c r="A42" s="18">
        <v>35</v>
      </c>
      <c r="B42" s="25">
        <v>39173</v>
      </c>
      <c r="C42" s="17">
        <v>2000</v>
      </c>
      <c r="D42" s="17">
        <f t="shared" si="0"/>
        <v>130000</v>
      </c>
    </row>
    <row r="43" spans="1:4">
      <c r="A43" s="18">
        <v>36</v>
      </c>
      <c r="B43" s="25">
        <v>39203</v>
      </c>
      <c r="C43" s="17">
        <v>2000</v>
      </c>
      <c r="D43" s="17">
        <f t="shared" si="0"/>
        <v>128000</v>
      </c>
    </row>
    <row r="44" spans="1:4">
      <c r="A44" s="18">
        <v>37</v>
      </c>
      <c r="B44" s="25">
        <v>39234</v>
      </c>
      <c r="C44" s="17">
        <v>2000</v>
      </c>
      <c r="D44" s="17">
        <f t="shared" si="0"/>
        <v>126000</v>
      </c>
    </row>
    <row r="45" spans="1:4">
      <c r="A45" s="18">
        <v>38</v>
      </c>
      <c r="B45" s="25">
        <v>39264</v>
      </c>
      <c r="C45" s="17">
        <v>2000</v>
      </c>
      <c r="D45" s="17">
        <f t="shared" si="0"/>
        <v>124000</v>
      </c>
    </row>
    <row r="46" spans="1:4">
      <c r="A46" s="18">
        <v>39</v>
      </c>
      <c r="B46" s="25">
        <v>39295</v>
      </c>
      <c r="C46" s="17">
        <v>2000</v>
      </c>
      <c r="D46" s="17">
        <f t="shared" si="0"/>
        <v>122000</v>
      </c>
    </row>
    <row r="47" spans="1:4">
      <c r="A47" s="18">
        <v>40</v>
      </c>
      <c r="B47" s="25">
        <v>39326</v>
      </c>
      <c r="C47" s="17">
        <v>2000</v>
      </c>
      <c r="D47" s="17">
        <f t="shared" si="0"/>
        <v>120000</v>
      </c>
    </row>
    <row r="48" spans="1:4">
      <c r="A48" s="18">
        <v>41</v>
      </c>
      <c r="B48" s="25">
        <v>39356</v>
      </c>
      <c r="C48" s="17">
        <v>2000</v>
      </c>
      <c r="D48" s="17">
        <f t="shared" si="0"/>
        <v>118000</v>
      </c>
    </row>
    <row r="49" spans="1:4">
      <c r="A49" s="18">
        <v>42</v>
      </c>
      <c r="B49" s="25">
        <v>39387</v>
      </c>
      <c r="C49" s="17">
        <v>2000</v>
      </c>
      <c r="D49" s="17">
        <f t="shared" si="0"/>
        <v>116000</v>
      </c>
    </row>
    <row r="50" spans="1:4">
      <c r="A50" s="18">
        <v>43</v>
      </c>
      <c r="B50" s="25">
        <v>39417</v>
      </c>
      <c r="C50" s="17">
        <v>2000</v>
      </c>
      <c r="D50" s="17">
        <f t="shared" si="0"/>
        <v>114000</v>
      </c>
    </row>
    <row r="51" spans="1:4">
      <c r="A51" s="18">
        <v>44</v>
      </c>
      <c r="B51" s="25">
        <v>39448</v>
      </c>
      <c r="C51" s="17">
        <v>2000</v>
      </c>
      <c r="D51" s="17">
        <f t="shared" si="0"/>
        <v>112000</v>
      </c>
    </row>
    <row r="52" spans="1:4">
      <c r="A52" s="18">
        <v>45</v>
      </c>
      <c r="B52" s="25">
        <v>39479</v>
      </c>
      <c r="C52" s="17">
        <v>2000</v>
      </c>
      <c r="D52" s="17">
        <f t="shared" si="0"/>
        <v>110000</v>
      </c>
    </row>
    <row r="53" spans="1:4">
      <c r="A53" s="18">
        <v>46</v>
      </c>
      <c r="B53" s="25">
        <v>39508</v>
      </c>
      <c r="C53" s="17">
        <v>2000</v>
      </c>
      <c r="D53" s="17">
        <f t="shared" si="0"/>
        <v>108000</v>
      </c>
    </row>
    <row r="54" spans="1:4">
      <c r="A54" s="18">
        <v>47</v>
      </c>
      <c r="B54" s="25">
        <v>39539</v>
      </c>
      <c r="C54" s="17">
        <v>2000</v>
      </c>
      <c r="D54" s="17">
        <f t="shared" si="0"/>
        <v>106000</v>
      </c>
    </row>
    <row r="55" spans="1:4">
      <c r="A55" s="18">
        <v>48</v>
      </c>
      <c r="B55" s="25">
        <v>39569</v>
      </c>
      <c r="C55" s="17">
        <v>2000</v>
      </c>
      <c r="D55" s="17">
        <f t="shared" si="0"/>
        <v>104000</v>
      </c>
    </row>
    <row r="56" spans="1:4">
      <c r="A56" s="18">
        <v>49</v>
      </c>
      <c r="B56" s="25">
        <v>39600</v>
      </c>
      <c r="C56" s="17">
        <v>2000</v>
      </c>
      <c r="D56" s="17">
        <f t="shared" si="0"/>
        <v>102000</v>
      </c>
    </row>
    <row r="57" spans="1:4">
      <c r="A57" s="18">
        <v>50</v>
      </c>
      <c r="B57" s="25">
        <v>39630</v>
      </c>
      <c r="C57" s="17">
        <v>2000</v>
      </c>
      <c r="D57" s="17">
        <f t="shared" si="0"/>
        <v>100000</v>
      </c>
    </row>
    <row r="58" spans="1:4">
      <c r="A58" s="18">
        <v>51</v>
      </c>
      <c r="B58" s="25">
        <v>39661</v>
      </c>
      <c r="C58" s="17">
        <v>2000</v>
      </c>
      <c r="D58" s="17">
        <f t="shared" si="0"/>
        <v>98000</v>
      </c>
    </row>
    <row r="59" spans="1:4">
      <c r="A59" s="18">
        <v>52</v>
      </c>
      <c r="B59" s="25">
        <v>39692</v>
      </c>
      <c r="C59" s="17">
        <v>2000</v>
      </c>
      <c r="D59" s="17">
        <f t="shared" si="0"/>
        <v>96000</v>
      </c>
    </row>
    <row r="60" spans="1:4">
      <c r="A60" s="18">
        <v>53</v>
      </c>
      <c r="B60" s="25">
        <v>39722</v>
      </c>
      <c r="C60" s="17">
        <v>2000</v>
      </c>
      <c r="D60" s="17">
        <f t="shared" si="0"/>
        <v>94000</v>
      </c>
    </row>
    <row r="61" spans="1:4">
      <c r="A61" s="18">
        <v>54</v>
      </c>
      <c r="B61" s="25">
        <v>39753</v>
      </c>
      <c r="C61" s="17">
        <v>2000</v>
      </c>
      <c r="D61" s="17">
        <f t="shared" si="0"/>
        <v>92000</v>
      </c>
    </row>
    <row r="62" spans="1:4">
      <c r="A62" s="18">
        <v>55</v>
      </c>
      <c r="B62" s="25">
        <v>39783</v>
      </c>
      <c r="C62" s="17">
        <v>2000</v>
      </c>
      <c r="D62" s="17">
        <f t="shared" si="0"/>
        <v>90000</v>
      </c>
    </row>
    <row r="63" spans="1:4">
      <c r="A63" s="18">
        <v>56</v>
      </c>
      <c r="B63" s="25">
        <v>39814</v>
      </c>
      <c r="C63" s="17">
        <v>2000</v>
      </c>
      <c r="D63" s="17">
        <f t="shared" si="0"/>
        <v>88000</v>
      </c>
    </row>
    <row r="64" spans="1:4">
      <c r="A64" s="18">
        <v>57</v>
      </c>
      <c r="B64" s="25">
        <v>39845</v>
      </c>
      <c r="C64" s="17">
        <v>2000</v>
      </c>
      <c r="D64" s="17">
        <f t="shared" si="0"/>
        <v>86000</v>
      </c>
    </row>
    <row r="65" spans="1:4">
      <c r="A65" s="18">
        <v>58</v>
      </c>
      <c r="B65" s="25">
        <v>39873</v>
      </c>
      <c r="C65" s="17">
        <v>2000</v>
      </c>
      <c r="D65" s="17">
        <f t="shared" si="0"/>
        <v>84000</v>
      </c>
    </row>
    <row r="66" spans="1:4">
      <c r="A66" s="18">
        <v>59</v>
      </c>
      <c r="B66" s="25">
        <v>39904</v>
      </c>
      <c r="C66" s="17">
        <v>2000</v>
      </c>
      <c r="D66" s="17">
        <f t="shared" si="0"/>
        <v>82000</v>
      </c>
    </row>
    <row r="67" spans="1:4">
      <c r="A67" s="18">
        <v>60</v>
      </c>
      <c r="B67" s="25">
        <v>39934</v>
      </c>
      <c r="C67" s="17">
        <v>2000</v>
      </c>
      <c r="D67" s="17">
        <f t="shared" si="0"/>
        <v>80000</v>
      </c>
    </row>
    <row r="68" spans="1:4">
      <c r="A68" s="18">
        <v>61</v>
      </c>
      <c r="B68" s="25">
        <v>39965</v>
      </c>
      <c r="C68" s="17">
        <v>2000</v>
      </c>
      <c r="D68" s="17">
        <f t="shared" si="0"/>
        <v>78000</v>
      </c>
    </row>
    <row r="69" spans="1:4">
      <c r="A69" s="18">
        <v>62</v>
      </c>
      <c r="B69" s="25">
        <v>39995</v>
      </c>
      <c r="C69" s="17">
        <v>2000</v>
      </c>
      <c r="D69" s="17">
        <f t="shared" si="0"/>
        <v>76000</v>
      </c>
    </row>
    <row r="70" spans="1:4">
      <c r="A70" s="18">
        <v>63</v>
      </c>
      <c r="B70" s="25">
        <v>40026</v>
      </c>
      <c r="C70" s="17">
        <v>2000</v>
      </c>
      <c r="D70" s="17">
        <f t="shared" si="0"/>
        <v>74000</v>
      </c>
    </row>
    <row r="71" spans="1:4">
      <c r="A71" s="18">
        <v>64</v>
      </c>
      <c r="B71" s="25">
        <v>40057</v>
      </c>
      <c r="C71" s="17">
        <v>2000</v>
      </c>
      <c r="D71" s="17">
        <f t="shared" si="0"/>
        <v>72000</v>
      </c>
    </row>
    <row r="72" spans="1:4">
      <c r="A72" s="18">
        <v>65</v>
      </c>
      <c r="B72" s="25">
        <v>40087</v>
      </c>
      <c r="C72" s="17">
        <v>2000</v>
      </c>
      <c r="D72" s="17">
        <f t="shared" si="0"/>
        <v>70000</v>
      </c>
    </row>
    <row r="73" spans="1:4">
      <c r="A73" s="18">
        <v>66</v>
      </c>
      <c r="B73" s="25">
        <v>40118</v>
      </c>
      <c r="C73" s="17">
        <v>2000</v>
      </c>
      <c r="D73" s="17">
        <f t="shared" si="0"/>
        <v>68000</v>
      </c>
    </row>
    <row r="74" spans="1:4">
      <c r="A74" s="18">
        <v>67</v>
      </c>
      <c r="B74" s="25">
        <v>40148</v>
      </c>
      <c r="C74" s="17">
        <v>2000</v>
      </c>
      <c r="D74" s="17">
        <f t="shared" ref="D74:D107" si="1">D73-C74</f>
        <v>66000</v>
      </c>
    </row>
    <row r="75" spans="1:4">
      <c r="A75" s="18">
        <v>68</v>
      </c>
      <c r="B75" s="25">
        <v>40179</v>
      </c>
      <c r="C75" s="17">
        <v>2000</v>
      </c>
      <c r="D75" s="17">
        <f t="shared" si="1"/>
        <v>64000</v>
      </c>
    </row>
    <row r="76" spans="1:4">
      <c r="A76" s="18">
        <v>69</v>
      </c>
      <c r="B76" s="25">
        <v>40210</v>
      </c>
      <c r="C76" s="17">
        <v>2000</v>
      </c>
      <c r="D76" s="17">
        <f t="shared" si="1"/>
        <v>62000</v>
      </c>
    </row>
    <row r="77" spans="1:4">
      <c r="A77" s="18">
        <v>70</v>
      </c>
      <c r="B77" s="25">
        <v>40238</v>
      </c>
      <c r="C77" s="17">
        <v>2000</v>
      </c>
      <c r="D77" s="17">
        <f t="shared" si="1"/>
        <v>60000</v>
      </c>
    </row>
    <row r="78" spans="1:4">
      <c r="A78" s="18">
        <v>71</v>
      </c>
      <c r="B78" s="25">
        <v>40269</v>
      </c>
      <c r="C78" s="17">
        <v>2000</v>
      </c>
      <c r="D78" s="17">
        <f t="shared" si="1"/>
        <v>58000</v>
      </c>
    </row>
    <row r="79" spans="1:4">
      <c r="A79" s="18">
        <v>72</v>
      </c>
      <c r="B79" s="25">
        <v>40299</v>
      </c>
      <c r="C79" s="17">
        <v>2000</v>
      </c>
      <c r="D79" s="17">
        <f t="shared" si="1"/>
        <v>56000</v>
      </c>
    </row>
    <row r="80" spans="1:4">
      <c r="A80" s="18">
        <v>73</v>
      </c>
      <c r="B80" s="25">
        <v>40330</v>
      </c>
      <c r="C80" s="17">
        <v>2000</v>
      </c>
      <c r="D80" s="17">
        <f t="shared" si="1"/>
        <v>54000</v>
      </c>
    </row>
    <row r="81" spans="1:4">
      <c r="A81" s="18">
        <v>74</v>
      </c>
      <c r="B81" s="25">
        <v>40360</v>
      </c>
      <c r="C81" s="17">
        <v>2000</v>
      </c>
      <c r="D81" s="17">
        <f t="shared" si="1"/>
        <v>52000</v>
      </c>
    </row>
    <row r="82" spans="1:4">
      <c r="A82" s="18">
        <v>75</v>
      </c>
      <c r="B82" s="25">
        <v>40391</v>
      </c>
      <c r="C82" s="17">
        <v>2000</v>
      </c>
      <c r="D82" s="17">
        <f t="shared" si="1"/>
        <v>50000</v>
      </c>
    </row>
    <row r="83" spans="1:4">
      <c r="A83" s="18">
        <v>76</v>
      </c>
      <c r="B83" s="25">
        <v>40422</v>
      </c>
      <c r="C83" s="17">
        <v>2000</v>
      </c>
      <c r="D83" s="17">
        <f t="shared" si="1"/>
        <v>48000</v>
      </c>
    </row>
    <row r="84" spans="1:4">
      <c r="A84" s="18">
        <v>77</v>
      </c>
      <c r="B84" s="25">
        <v>40452</v>
      </c>
      <c r="C84" s="17">
        <v>2000</v>
      </c>
      <c r="D84" s="17">
        <f t="shared" si="1"/>
        <v>46000</v>
      </c>
    </row>
    <row r="85" spans="1:4">
      <c r="A85" s="18">
        <v>78</v>
      </c>
      <c r="B85" s="25">
        <v>40483</v>
      </c>
      <c r="C85" s="17">
        <v>2000</v>
      </c>
      <c r="D85" s="17">
        <f t="shared" si="1"/>
        <v>44000</v>
      </c>
    </row>
    <row r="86" spans="1:4">
      <c r="A86" s="18">
        <v>79</v>
      </c>
      <c r="B86" s="25">
        <v>40513</v>
      </c>
      <c r="C86" s="17">
        <v>2000</v>
      </c>
      <c r="D86" s="17">
        <f t="shared" si="1"/>
        <v>42000</v>
      </c>
    </row>
    <row r="87" spans="1:4">
      <c r="A87" s="18">
        <v>80</v>
      </c>
      <c r="B87" s="25">
        <v>40544</v>
      </c>
      <c r="C87" s="17">
        <v>2000</v>
      </c>
      <c r="D87" s="17">
        <f t="shared" si="1"/>
        <v>40000</v>
      </c>
    </row>
    <row r="88" spans="1:4">
      <c r="A88" s="18">
        <v>81</v>
      </c>
      <c r="B88" s="25">
        <v>40575</v>
      </c>
      <c r="C88" s="17">
        <v>2000</v>
      </c>
      <c r="D88" s="17">
        <f t="shared" si="1"/>
        <v>38000</v>
      </c>
    </row>
    <row r="89" spans="1:4">
      <c r="A89" s="18">
        <v>82</v>
      </c>
      <c r="B89" s="25">
        <v>40603</v>
      </c>
      <c r="C89" s="17">
        <v>2000</v>
      </c>
      <c r="D89" s="17">
        <f t="shared" si="1"/>
        <v>36000</v>
      </c>
    </row>
    <row r="90" spans="1:4">
      <c r="A90" s="18">
        <v>83</v>
      </c>
      <c r="B90" s="25">
        <v>40634</v>
      </c>
      <c r="C90" s="17">
        <v>2000</v>
      </c>
      <c r="D90" s="17">
        <f t="shared" si="1"/>
        <v>34000</v>
      </c>
    </row>
    <row r="91" spans="1:4">
      <c r="A91" s="18">
        <v>84</v>
      </c>
      <c r="B91" s="25">
        <v>40664</v>
      </c>
      <c r="C91" s="17">
        <v>2000</v>
      </c>
      <c r="D91" s="17">
        <f t="shared" si="1"/>
        <v>32000</v>
      </c>
    </row>
    <row r="92" spans="1:4">
      <c r="A92" s="18">
        <v>85</v>
      </c>
      <c r="B92" s="25">
        <v>40695</v>
      </c>
      <c r="C92" s="17">
        <v>2000</v>
      </c>
      <c r="D92" s="17">
        <f t="shared" si="1"/>
        <v>30000</v>
      </c>
    </row>
    <row r="93" spans="1:4">
      <c r="A93" s="18">
        <v>86</v>
      </c>
      <c r="B93" s="25">
        <v>40725</v>
      </c>
      <c r="C93" s="17">
        <v>2000</v>
      </c>
      <c r="D93" s="17">
        <f t="shared" si="1"/>
        <v>28000</v>
      </c>
    </row>
    <row r="94" spans="1:4">
      <c r="A94" s="18">
        <v>87</v>
      </c>
      <c r="B94" s="25">
        <v>40756</v>
      </c>
      <c r="C94" s="17">
        <v>2000</v>
      </c>
      <c r="D94" s="17">
        <f t="shared" si="1"/>
        <v>26000</v>
      </c>
    </row>
    <row r="95" spans="1:4">
      <c r="A95" s="18">
        <v>88</v>
      </c>
      <c r="B95" s="25">
        <v>40787</v>
      </c>
      <c r="C95" s="17">
        <v>2000</v>
      </c>
      <c r="D95" s="17">
        <f t="shared" si="1"/>
        <v>24000</v>
      </c>
    </row>
    <row r="96" spans="1:4" ht="15" customHeight="1">
      <c r="A96" s="18">
        <v>89</v>
      </c>
      <c r="B96" s="25">
        <v>40817</v>
      </c>
      <c r="C96" s="17">
        <v>2000</v>
      </c>
      <c r="D96" s="17">
        <f t="shared" si="1"/>
        <v>22000</v>
      </c>
    </row>
    <row r="97" spans="1:4">
      <c r="A97" s="18">
        <v>90</v>
      </c>
      <c r="B97" s="25">
        <v>40848</v>
      </c>
      <c r="C97" s="17">
        <v>2000</v>
      </c>
      <c r="D97" s="17">
        <f t="shared" si="1"/>
        <v>20000</v>
      </c>
    </row>
    <row r="98" spans="1:4">
      <c r="A98" s="18">
        <v>91</v>
      </c>
      <c r="B98" s="25">
        <v>40878</v>
      </c>
      <c r="C98" s="17">
        <v>2000</v>
      </c>
      <c r="D98" s="17">
        <f t="shared" si="1"/>
        <v>18000</v>
      </c>
    </row>
    <row r="99" spans="1:4">
      <c r="A99" s="18">
        <v>92</v>
      </c>
      <c r="B99" s="25">
        <v>40909</v>
      </c>
      <c r="C99" s="17">
        <v>2000</v>
      </c>
      <c r="D99" s="17">
        <f t="shared" si="1"/>
        <v>16000</v>
      </c>
    </row>
    <row r="100" spans="1:4">
      <c r="A100" s="18">
        <v>93</v>
      </c>
      <c r="B100" s="25">
        <v>40940</v>
      </c>
      <c r="C100" s="17">
        <v>2000</v>
      </c>
      <c r="D100" s="17">
        <f t="shared" si="1"/>
        <v>14000</v>
      </c>
    </row>
    <row r="101" spans="1:4">
      <c r="A101" s="18">
        <v>94</v>
      </c>
      <c r="B101" s="25">
        <v>40969</v>
      </c>
      <c r="C101" s="17">
        <v>2000</v>
      </c>
      <c r="D101" s="17">
        <f t="shared" si="1"/>
        <v>12000</v>
      </c>
    </row>
    <row r="102" spans="1:4">
      <c r="A102" s="18">
        <v>95</v>
      </c>
      <c r="B102" s="25">
        <v>41000</v>
      </c>
      <c r="C102" s="17">
        <v>2000</v>
      </c>
      <c r="D102" s="17">
        <f t="shared" si="1"/>
        <v>10000</v>
      </c>
    </row>
    <row r="103" spans="1:4">
      <c r="A103" s="18">
        <v>96</v>
      </c>
      <c r="B103" s="25">
        <v>41030</v>
      </c>
      <c r="C103" s="17">
        <v>2000</v>
      </c>
      <c r="D103" s="17">
        <f t="shared" si="1"/>
        <v>8000</v>
      </c>
    </row>
    <row r="104" spans="1:4">
      <c r="A104" s="18">
        <v>97</v>
      </c>
      <c r="B104" s="25">
        <v>41061</v>
      </c>
      <c r="C104" s="17">
        <v>2000</v>
      </c>
      <c r="D104" s="17">
        <f t="shared" si="1"/>
        <v>6000</v>
      </c>
    </row>
    <row r="105" spans="1:4">
      <c r="A105" s="18">
        <v>98</v>
      </c>
      <c r="B105" s="25">
        <v>41091</v>
      </c>
      <c r="C105" s="17">
        <v>2000</v>
      </c>
      <c r="D105" s="17">
        <f t="shared" si="1"/>
        <v>4000</v>
      </c>
    </row>
    <row r="106" spans="1:4">
      <c r="A106" s="18">
        <v>99</v>
      </c>
      <c r="B106" s="25">
        <v>41122</v>
      </c>
      <c r="C106" s="17">
        <v>2000</v>
      </c>
      <c r="D106" s="17">
        <f t="shared" si="1"/>
        <v>2000</v>
      </c>
    </row>
    <row r="107" spans="1:4">
      <c r="A107" s="18">
        <v>100</v>
      </c>
      <c r="B107" s="25">
        <v>41153</v>
      </c>
      <c r="C107" s="17">
        <v>2000</v>
      </c>
      <c r="D107" s="17">
        <f t="shared" si="1"/>
        <v>0</v>
      </c>
    </row>
    <row r="108" spans="1:4" ht="15.75">
      <c r="A108" s="47" t="s">
        <v>0</v>
      </c>
      <c r="B108" s="28"/>
      <c r="C108" s="29">
        <f>SUM(C7:C107)</f>
        <v>200000</v>
      </c>
      <c r="D108" s="29">
        <f>SUM(D7:D107)</f>
        <v>10100000</v>
      </c>
    </row>
    <row r="109" spans="1:4">
      <c r="A109" s="18"/>
      <c r="B109" s="25"/>
      <c r="C109" s="17"/>
      <c r="D109" s="17"/>
    </row>
    <row r="110" spans="1:4" ht="52.5" customHeight="1">
      <c r="A110" s="48" t="s">
        <v>19</v>
      </c>
      <c r="B110" s="91" t="s">
        <v>18</v>
      </c>
      <c r="C110" s="91"/>
      <c r="D110" s="30"/>
    </row>
    <row r="111" spans="1:4">
      <c r="A111" s="49"/>
      <c r="B111" s="17"/>
      <c r="C111" s="17"/>
      <c r="D111" s="17"/>
    </row>
    <row r="112" spans="1:4">
      <c r="A112" s="18" t="s">
        <v>6</v>
      </c>
      <c r="B112" s="17" t="s">
        <v>25</v>
      </c>
      <c r="C112" s="17"/>
      <c r="D112" s="17"/>
    </row>
    <row r="113" spans="1:10">
      <c r="A113" s="18"/>
      <c r="B113" s="25"/>
      <c r="C113" s="17"/>
      <c r="D113" s="17"/>
    </row>
    <row r="114" spans="1:10">
      <c r="A114" s="18" t="s">
        <v>6</v>
      </c>
      <c r="B114" s="26">
        <f>D108*11.5/1200</f>
        <v>96791.666666666672</v>
      </c>
      <c r="C114" s="27"/>
      <c r="D114" s="17"/>
    </row>
    <row r="115" spans="1:10">
      <c r="A115" s="18"/>
      <c r="B115" s="25"/>
      <c r="C115" s="17"/>
      <c r="D115" s="17"/>
    </row>
    <row r="116" spans="1:10">
      <c r="A116" s="18" t="s">
        <v>6</v>
      </c>
      <c r="B116" s="20" t="s">
        <v>26</v>
      </c>
      <c r="C116" s="17"/>
      <c r="D116" s="17"/>
    </row>
    <row r="117" spans="1:10">
      <c r="A117" s="18"/>
      <c r="B117" s="20"/>
      <c r="C117" s="17"/>
      <c r="D117" s="17"/>
    </row>
    <row r="118" spans="1:10">
      <c r="A118" s="50" t="s">
        <v>23</v>
      </c>
      <c r="B118" s="19"/>
      <c r="C118" s="16"/>
      <c r="D118" s="16"/>
    </row>
    <row r="119" spans="1:10">
      <c r="A119" s="18"/>
      <c r="B119" s="17"/>
      <c r="C119" s="17"/>
      <c r="D119" s="17"/>
    </row>
    <row r="120" spans="1:10" ht="24" customHeight="1">
      <c r="A120" s="51" t="s">
        <v>21</v>
      </c>
      <c r="B120" s="17"/>
      <c r="C120" s="17"/>
      <c r="D120" s="17"/>
    </row>
    <row r="121" spans="1:10" ht="11.25" customHeight="1">
      <c r="A121" s="18"/>
      <c r="B121" s="17"/>
      <c r="C121" s="17"/>
      <c r="D121" s="17"/>
    </row>
    <row r="122" spans="1:10" ht="4.5" hidden="1" customHeight="1">
      <c r="A122" s="51"/>
      <c r="B122" s="17"/>
      <c r="C122" s="17"/>
      <c r="D122" s="17"/>
    </row>
    <row r="123" spans="1:10" hidden="1">
      <c r="A123" s="18"/>
      <c r="B123" s="17"/>
      <c r="C123" s="17"/>
      <c r="D123" s="17"/>
    </row>
    <row r="124" spans="1:10">
      <c r="A124" s="18" t="s">
        <v>6</v>
      </c>
      <c r="B124" s="21" t="s">
        <v>24</v>
      </c>
      <c r="C124" s="22" t="s">
        <v>20</v>
      </c>
      <c r="D124" s="21" t="s">
        <v>27</v>
      </c>
    </row>
    <row r="125" spans="1:10" ht="15.75">
      <c r="A125" s="18"/>
      <c r="B125" s="18">
        <v>2</v>
      </c>
      <c r="C125" s="18">
        <v>12</v>
      </c>
      <c r="D125" s="26">
        <v>100</v>
      </c>
      <c r="G125" s="15"/>
    </row>
    <row r="126" spans="1:10" ht="31.5" hidden="1" customHeight="1">
      <c r="A126" s="18"/>
      <c r="B126" s="18"/>
      <c r="C126" s="17"/>
      <c r="D126" s="17"/>
      <c r="J126" s="15"/>
    </row>
    <row r="127" spans="1:10" ht="15.75">
      <c r="A127" s="18" t="s">
        <v>6</v>
      </c>
      <c r="B127" s="17">
        <f>100*101*2000*11.5/2400</f>
        <v>96791.666666666672</v>
      </c>
      <c r="C127" s="17"/>
      <c r="D127" s="17"/>
      <c r="J127" s="15"/>
    </row>
    <row r="128" spans="1:10">
      <c r="A128" s="18" t="s">
        <v>6</v>
      </c>
      <c r="B128" s="23" t="s">
        <v>26</v>
      </c>
      <c r="C128" s="17"/>
      <c r="D128" s="17"/>
    </row>
    <row r="129" spans="1:4">
      <c r="A129" s="18"/>
      <c r="B129" s="23"/>
      <c r="C129" s="17"/>
      <c r="D129" s="17"/>
    </row>
    <row r="130" spans="1:4">
      <c r="A130" s="18"/>
      <c r="B130" s="23"/>
      <c r="C130" s="17"/>
      <c r="D130" s="17"/>
    </row>
    <row r="131" spans="1:4">
      <c r="A131" s="93" t="s">
        <v>28</v>
      </c>
      <c r="B131" s="93"/>
      <c r="C131" s="17"/>
      <c r="D131" s="17"/>
    </row>
    <row r="132" spans="1:4">
      <c r="A132" s="92" t="s">
        <v>29</v>
      </c>
      <c r="B132" s="92"/>
      <c r="C132" s="17"/>
      <c r="D132" s="17"/>
    </row>
    <row r="133" spans="1:4">
      <c r="A133" s="52"/>
      <c r="B133" s="24"/>
      <c r="C133" s="24"/>
      <c r="D133" s="24"/>
    </row>
    <row r="214" ht="66" customHeight="1"/>
  </sheetData>
  <sheetProtection sheet="1" objects="1" scenarios="1"/>
  <mergeCells count="5">
    <mergeCell ref="A1:D1"/>
    <mergeCell ref="B110:C110"/>
    <mergeCell ref="A132:B132"/>
    <mergeCell ref="A131:B131"/>
    <mergeCell ref="A3:A5"/>
  </mergeCells>
  <printOptions gridLines="1"/>
  <pageMargins left="0.7" right="0.7" top="0.75" bottom="0.75" header="0.3" footer="0.3"/>
  <pageSetup scale="130" orientation="portrait" horizontalDpi="0" verticalDpi="0" r:id="rId1"/>
  <headerFooter>
    <oddHeader>&amp;C&amp;A</oddHeader>
    <oddFooter>&amp;L&amp;P&amp;Cwww.johnsonasirservices.org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MOTOR CYCLE ADVANCE   INTEREST</vt:lpstr>
      <vt:lpstr>MOTOR CYCLE ADVANCE INTEREST </vt:lpstr>
      <vt:lpstr>3.mca partly lumpsum partly...</vt:lpstr>
      <vt:lpstr>4. motor car advance interest</vt:lpstr>
      <vt:lpstr>'4. motor car advance interest'!Print_Area</vt:lpstr>
      <vt:lpstr>'MOTOR CYCLE ADVANCE   INTEREST'!Print_Area</vt:lpstr>
      <vt:lpstr>'MOTOR CYCLE ADVANCE INTEREST '!Print_Area</vt:lpstr>
      <vt:lpstr>'4. motor car advance interest'!Print_Titles</vt:lpstr>
      <vt:lpstr>'MOTOR CYCLE ADVANCE   INTEREST'!Print_Titles</vt:lpstr>
      <vt:lpstr>'MOTOR CYCLE ADVANCE INTEREST 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A.Johnson</cp:lastModifiedBy>
  <dcterms:created xsi:type="dcterms:W3CDTF">2006-09-16T00:00:00Z</dcterms:created>
  <dcterms:modified xsi:type="dcterms:W3CDTF">2013-07-14T14:06:21Z</dcterms:modified>
</cp:coreProperties>
</file>